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Jakob K\Veje, grøfter og rabatter\Asfalt 2023\Udbud 2023\"/>
    </mc:Choice>
  </mc:AlternateContent>
  <xr:revisionPtr revIDLastSave="0" documentId="13_ncr:1_{28694CBF-32B5-4A74-A12A-F8CB9DC7E547}" xr6:coauthVersionLast="47" xr6:coauthVersionMax="47" xr10:uidLastSave="{00000000-0000-0000-0000-000000000000}"/>
  <bookViews>
    <workbookView xWindow="-120" yWindow="-120" windowWidth="38640" windowHeight="21240" tabRatio="947" activeTab="14" xr2:uid="{00000000-000D-0000-FFFF-FFFF00000000}"/>
  </bookViews>
  <sheets>
    <sheet name="Forside" sheetId="39" r:id="rId1"/>
    <sheet name="Grummesgårdparken" sheetId="243" r:id="rId2"/>
    <sheet name="Lisbyvej" sheetId="236" r:id="rId3"/>
    <sheet name="Vester Lemtorp" sheetId="238" r:id="rId4"/>
    <sheet name="Falkevej" sheetId="239" r:id="rId5"/>
    <sheet name="Uglevej" sheetId="240" r:id="rId6"/>
    <sheet name="Smedevej (KOMBI)" sheetId="237" r:id="rId7"/>
    <sheet name="Kabbelvej (KOMBI)" sheetId="244" r:id="rId8"/>
    <sheet name="Agergårdvej (KOMBI)" sheetId="225" r:id="rId9"/>
    <sheet name="Hyldalvej (KOMBI)" sheetId="229" r:id="rId10"/>
    <sheet name="Mullesgårdvej (KOMBI)" sheetId="230" r:id="rId11"/>
    <sheet name="NørtoftvejHedevej (GAB)" sheetId="231" r:id="rId12"/>
    <sheet name="Pinholtvej (KOMBI)" sheetId="232" r:id="rId13"/>
    <sheet name="Sønderbyvej (KOMBI)" sheetId="233" r:id="rId14"/>
    <sheet name="Mølgårdvej (KOMBI)" sheetId="234" r:id="rId15"/>
    <sheet name="Skovlundvej (KOMBI)" sheetId="235" r:id="rId16"/>
    <sheet name="Sti Ballegårdvej-Uglevej" sheetId="242" r:id="rId17"/>
  </sheets>
  <definedNames>
    <definedName name="_xlnm.Print_Area" localSheetId="4">Falkevej!$A:$I</definedName>
    <definedName name="_xlnm.Print_Area" localSheetId="0">Forside!$A$1:$F$44</definedName>
    <definedName name="_xlnm.Print_Area" localSheetId="1">Grummesgårdparken!$A:$I</definedName>
    <definedName name="_xlnm.Print_Area" localSheetId="2">Lisbyvej!$A:$I</definedName>
    <definedName name="_xlnm.Print_Area" localSheetId="6">'Smedevej (KOMBI)'!$A:$I</definedName>
    <definedName name="_xlnm.Print_Area" localSheetId="16">'Sti Ballegårdvej-Uglevej'!$A:$I</definedName>
    <definedName name="_xlnm.Print_Area" localSheetId="5">Uglevej!$A:$I</definedName>
    <definedName name="_xlnm.Print_Area" localSheetId="3">'Vester Lemtorp'!$A:$I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242" l="1"/>
  <c r="H37" i="242"/>
  <c r="F22" i="242"/>
  <c r="F19" i="242"/>
  <c r="H19" i="242"/>
  <c r="F17" i="244"/>
  <c r="H29" i="244" s="1"/>
  <c r="F17" i="240"/>
  <c r="H35" i="240" s="1"/>
  <c r="H33" i="239"/>
  <c r="H31" i="239"/>
  <c r="H29" i="239"/>
  <c r="H27" i="239"/>
  <c r="H22" i="239"/>
  <c r="F17" i="239"/>
  <c r="F19" i="243"/>
  <c r="H37" i="243" s="1"/>
  <c r="H26" i="237"/>
  <c r="G24" i="244"/>
  <c r="H24" i="244" s="1"/>
  <c r="H22" i="244"/>
  <c r="H20" i="244"/>
  <c r="H32" i="243"/>
  <c r="H30" i="243"/>
  <c r="H28" i="243"/>
  <c r="H26" i="243"/>
  <c r="H24" i="243"/>
  <c r="H22" i="243"/>
  <c r="H29" i="235"/>
  <c r="F29" i="234"/>
  <c r="H29" i="234" s="1"/>
  <c r="H37" i="237"/>
  <c r="H24" i="242"/>
  <c r="G32" i="242"/>
  <c r="H32" i="242" s="1"/>
  <c r="H30" i="242"/>
  <c r="H28" i="242"/>
  <c r="H26" i="242"/>
  <c r="H22" i="242"/>
  <c r="H30" i="240"/>
  <c r="H28" i="240"/>
  <c r="H26" i="240"/>
  <c r="H24" i="240"/>
  <c r="H22" i="240"/>
  <c r="F20" i="238"/>
  <c r="G33" i="238"/>
  <c r="H33" i="238" s="1"/>
  <c r="H31" i="238"/>
  <c r="H29" i="238"/>
  <c r="H27" i="238"/>
  <c r="H22" i="238"/>
  <c r="H30" i="236"/>
  <c r="H22" i="236"/>
  <c r="H20" i="236"/>
  <c r="H32" i="237"/>
  <c r="H24" i="237"/>
  <c r="H22" i="237"/>
  <c r="F19" i="237"/>
  <c r="H30" i="237"/>
  <c r="H28" i="237"/>
  <c r="H35" i="236"/>
  <c r="H28" i="236"/>
  <c r="H26" i="236"/>
  <c r="H24" i="236"/>
  <c r="F17" i="236"/>
  <c r="H24" i="235"/>
  <c r="H22" i="235"/>
  <c r="H20" i="235"/>
  <c r="F17" i="235"/>
  <c r="H26" i="233"/>
  <c r="H24" i="234"/>
  <c r="H22" i="234"/>
  <c r="H20" i="234"/>
  <c r="F17" i="234"/>
  <c r="H24" i="233"/>
  <c r="H22" i="233"/>
  <c r="H20" i="233"/>
  <c r="F17" i="233"/>
  <c r="F31" i="233" s="1"/>
  <c r="H31" i="233" s="1"/>
  <c r="H24" i="232"/>
  <c r="H22" i="232"/>
  <c r="H20" i="232"/>
  <c r="F17" i="232"/>
  <c r="H29" i="232" s="1"/>
  <c r="H24" i="231"/>
  <c r="H22" i="231"/>
  <c r="H20" i="231"/>
  <c r="F17" i="231"/>
  <c r="H29" i="230"/>
  <c r="H24" i="230"/>
  <c r="H22" i="230"/>
  <c r="H20" i="230"/>
  <c r="H17" i="230"/>
  <c r="F17" i="230"/>
  <c r="H24" i="229"/>
  <c r="H22" i="229"/>
  <c r="H20" i="229"/>
  <c r="F17" i="229"/>
  <c r="H29" i="229" s="1"/>
  <c r="H24" i="225"/>
  <c r="H22" i="225"/>
  <c r="H20" i="225"/>
  <c r="F17" i="225"/>
  <c r="H29" i="225"/>
  <c r="H17" i="233" l="1"/>
  <c r="F20" i="240"/>
  <c r="H20" i="240" s="1"/>
  <c r="H17" i="229"/>
  <c r="H31" i="229" s="1"/>
  <c r="E20" i="39" s="1"/>
  <c r="H17" i="232"/>
  <c r="H31" i="232" s="1"/>
  <c r="E23" i="39" s="1"/>
  <c r="H38" i="238"/>
  <c r="H17" i="225"/>
  <c r="H31" i="225" s="1"/>
  <c r="E19" i="39" s="1"/>
  <c r="H17" i="236"/>
  <c r="H37" i="236" s="1"/>
  <c r="E13" i="39" s="1"/>
  <c r="H17" i="234"/>
  <c r="H31" i="234" s="1"/>
  <c r="E25" i="39" s="1"/>
  <c r="H17" i="235"/>
  <c r="H19" i="237"/>
  <c r="H17" i="231"/>
  <c r="H41" i="242"/>
  <c r="E27" i="39" s="1"/>
  <c r="H39" i="237"/>
  <c r="E17" i="39" s="1"/>
  <c r="H17" i="239"/>
  <c r="H32" i="233"/>
  <c r="E24" i="39" s="1"/>
  <c r="H29" i="231"/>
  <c r="H17" i="244"/>
  <c r="H31" i="244" s="1"/>
  <c r="E18" i="39" s="1"/>
  <c r="H17" i="240"/>
  <c r="F20" i="239"/>
  <c r="H20" i="239" s="1"/>
  <c r="F25" i="239"/>
  <c r="H38" i="239"/>
  <c r="H20" i="238"/>
  <c r="H17" i="238"/>
  <c r="F25" i="238"/>
  <c r="H19" i="243"/>
  <c r="H39" i="243" s="1"/>
  <c r="E12" i="39" s="1"/>
  <c r="H31" i="235"/>
  <c r="E26" i="39" s="1"/>
  <c r="H31" i="230"/>
  <c r="E21" i="39" s="1"/>
  <c r="H31" i="231" l="1"/>
  <c r="E22" i="39" s="1"/>
  <c r="H25" i="238"/>
  <c r="H40" i="238"/>
  <c r="H37" i="240"/>
  <c r="E16" i="39" s="1"/>
  <c r="H42" i="238"/>
  <c r="E14" i="39" s="1"/>
  <c r="H40" i="239"/>
  <c r="H25" i="239"/>
  <c r="H42" i="239" l="1"/>
  <c r="E15" i="39" s="1"/>
  <c r="E28" i="39" s="1"/>
  <c r="E33" i="39" s="1"/>
</calcChain>
</file>

<file path=xl/sharedStrings.xml><?xml version="1.0" encoding="utf-8"?>
<sst xmlns="http://schemas.openxmlformats.org/spreadsheetml/2006/main" count="967" uniqueCount="121">
  <si>
    <t>Arbejdets betegnelse og art</t>
  </si>
  <si>
    <t>Enhed</t>
  </si>
  <si>
    <t>Mængde</t>
  </si>
  <si>
    <t>Enhedspris  kr.</t>
  </si>
  <si>
    <t>1.</t>
  </si>
  <si>
    <t>Pris i alt              kr.</t>
  </si>
  <si>
    <t>2.</t>
  </si>
  <si>
    <t>3.</t>
  </si>
  <si>
    <t>4.</t>
  </si>
  <si>
    <t>5.</t>
  </si>
  <si>
    <t>6.</t>
  </si>
  <si>
    <t>7.</t>
  </si>
  <si>
    <t>Reguleringspriser:</t>
  </si>
  <si>
    <t>For mer - eller mindreforbrug af:</t>
  </si>
  <si>
    <t>Entreprenør</t>
  </si>
  <si>
    <r>
      <t>m</t>
    </r>
    <r>
      <rPr>
        <vertAlign val="superscript"/>
        <sz val="10"/>
        <rFont val="Arial"/>
        <family val="2"/>
      </rPr>
      <t>2</t>
    </r>
  </si>
  <si>
    <t>t</t>
  </si>
  <si>
    <t>stk.</t>
  </si>
  <si>
    <t>den</t>
  </si>
  <si>
    <t>Tilbudssum                                                                          excl. moms</t>
  </si>
  <si>
    <t xml:space="preserve">± 100% </t>
  </si>
  <si>
    <t>Bemærkninger</t>
  </si>
  <si>
    <t>Eventuelle forbehold:</t>
  </si>
  <si>
    <t xml:space="preserve">± 50% </t>
  </si>
  <si>
    <t>Pris i alt kr.           ekskl.moms</t>
  </si>
  <si>
    <t>Undertegnede tilbyder at udføre nedenstående arbejder til følgende priser:</t>
  </si>
  <si>
    <t>entreprenør</t>
  </si>
  <si>
    <t>Total                                                     ekskl. moms</t>
  </si>
  <si>
    <t>Rettelsesbrev nr.                           er modtaget.</t>
  </si>
  <si>
    <t>ENTREPRISE NR. 1</t>
  </si>
  <si>
    <t xml:space="preserve">forbundne arbejder i henhold til de for arbejdet gældende betingelser for de nedenfor angivne priser.                                                           </t>
  </si>
  <si>
    <t>Samlet tilbudssum                                    eksklusive moms</t>
  </si>
  <si>
    <t>Tilslutningsfræsning</t>
  </si>
  <si>
    <t>Vej og by</t>
  </si>
  <si>
    <t>Hævning af flydende kørebanedæksler</t>
  </si>
  <si>
    <t>Hævning af flydende rendestensriste</t>
  </si>
  <si>
    <t>Lokale fræsninger i 5 cm dybde, incl. asfaltmateriale GAB 0 type 16, i affræset bassin.</t>
  </si>
  <si>
    <t>Vejbitumen</t>
  </si>
  <si>
    <t>DS/EN 12591</t>
  </si>
  <si>
    <t>Lemvig Kommune</t>
  </si>
  <si>
    <t>Maskinopretning/Håndopretning</t>
  </si>
  <si>
    <t>Kombi 11t på stikveje med grus</t>
  </si>
  <si>
    <t>Undertegnede entreprenør tilbyder herved for Lemvig Kommune at udføre de med entreprisen</t>
  </si>
  <si>
    <t>Faste brøndringe ø600 at udskifte 
og hæve til færdig slidlagniveau</t>
  </si>
  <si>
    <t>8.</t>
  </si>
  <si>
    <t>Hævning af flydende stophaner</t>
  </si>
  <si>
    <t>Kombi</t>
  </si>
  <si>
    <t>Modificeret Bitumen</t>
  </si>
  <si>
    <t>60 kg/m² AB6t flex</t>
  </si>
  <si>
    <t>120 kg/m² kombi, type 11t</t>
  </si>
  <si>
    <t>AB6t flex</t>
  </si>
  <si>
    <t>Planfræsning i 20 mm/Tilslutningsfræsning</t>
  </si>
  <si>
    <t xml:space="preserve">Længde (meter): </t>
  </si>
  <si>
    <t>Nej</t>
  </si>
  <si>
    <t xml:space="preserve">Belyst:       </t>
  </si>
  <si>
    <t>Udførselstidspunktet:</t>
  </si>
  <si>
    <t>Særlige forhold:</t>
  </si>
  <si>
    <t>OB</t>
  </si>
  <si>
    <t>Underlag:</t>
  </si>
  <si>
    <t>Ukendt</t>
  </si>
  <si>
    <t xml:space="preserve">ÅDT: </t>
  </si>
  <si>
    <t xml:space="preserve">Æ-10: </t>
  </si>
  <si>
    <t>Agergårdvej, Bækmarksbro</t>
  </si>
  <si>
    <t xml:space="preserve">Vejnavn: </t>
  </si>
  <si>
    <t xml:space="preserve">Særlige forhold: </t>
  </si>
  <si>
    <t>Skolebus</t>
  </si>
  <si>
    <t>Hyldalvej, Bonnet</t>
  </si>
  <si>
    <t>Agergårdvej, Bækmarksbro (KOMBI)</t>
  </si>
  <si>
    <t>Hyldalvej, Bonnet (KOMBI)</t>
  </si>
  <si>
    <t>Mullesgårdvej, Bonnet</t>
  </si>
  <si>
    <t xml:space="preserve">   /     - 2023</t>
  </si>
  <si>
    <t>TILBUDSLISTE FOR ASFALTARBEJDER  2023</t>
  </si>
  <si>
    <t>Mullesgårdvej, Bonnet (KOMBI)</t>
  </si>
  <si>
    <t>Sønderbyvej, Klinkby</t>
  </si>
  <si>
    <t>Pinholtvej, Klinkby</t>
  </si>
  <si>
    <t>Sønderbyvej, Klinkby (KOMBI)</t>
  </si>
  <si>
    <t>Mølgårdvej, Paris</t>
  </si>
  <si>
    <t>Mølgårdvej, Paris (KOMBI)</t>
  </si>
  <si>
    <t>Skovlundvej, Paris (KOMBI)</t>
  </si>
  <si>
    <t>Skovlundvej, Paris</t>
  </si>
  <si>
    <t>Lisbyvej, Fjaltring</t>
  </si>
  <si>
    <t>Ja</t>
  </si>
  <si>
    <t>inden 1. oktober 2023</t>
  </si>
  <si>
    <t>Smedevej, Rom</t>
  </si>
  <si>
    <t xml:space="preserve">Længde 1 (meter): </t>
  </si>
  <si>
    <t xml:space="preserve">Længde 2 (meter): </t>
  </si>
  <si>
    <t>Planfræsning i 30 mm/Tilslutningsfræsning</t>
  </si>
  <si>
    <t>Vester Lemtorp, Lemvig</t>
  </si>
  <si>
    <t xml:space="preserve"> /      - 2023</t>
  </si>
  <si>
    <t>TILBUDSLISTE FOR ASFALTARBEJDER   2023</t>
  </si>
  <si>
    <t>Falkevej, Lemvig</t>
  </si>
  <si>
    <t>Uglevej, Lemvig</t>
  </si>
  <si>
    <t>Sti: Ballegårdvej - Uglevej</t>
  </si>
  <si>
    <t>Sti: Ballegårdvej-Uglevej</t>
  </si>
  <si>
    <t>Grummesgårdparken, Nørre Nissum</t>
  </si>
  <si>
    <t>Kabbelvej, Lemvig</t>
  </si>
  <si>
    <t>Nørtoftvej/Hedevej</t>
  </si>
  <si>
    <t>Pinholtvej, Tørringhuse (KOMBI)</t>
  </si>
  <si>
    <t>Nørtoftvej/Hedevej (GAB)</t>
  </si>
  <si>
    <t>Smedevej, Rom (KOMBI)</t>
  </si>
  <si>
    <t>Kabbelvej, Lemvig (KOMBI)</t>
  </si>
  <si>
    <t>PA</t>
  </si>
  <si>
    <t xml:space="preserve">Længde 1(meter): </t>
  </si>
  <si>
    <t>Grummesgårdparken, Nissum</t>
  </si>
  <si>
    <t>9.</t>
  </si>
  <si>
    <t>10.</t>
  </si>
  <si>
    <t>GAB 0 - 16</t>
  </si>
  <si>
    <t>100 kg/m² GAB 0 - 16</t>
  </si>
  <si>
    <t>PÅ</t>
  </si>
  <si>
    <t>80 kg/m² GAB 0-16</t>
  </si>
  <si>
    <t>Bredde (meter):</t>
  </si>
  <si>
    <t>Bredde 1 (meter):</t>
  </si>
  <si>
    <t>Bredde 2 (meter):</t>
  </si>
  <si>
    <t>Kombi, type 11t</t>
  </si>
  <si>
    <t>Kombi type 11t</t>
  </si>
  <si>
    <t>Kombi og PA</t>
  </si>
  <si>
    <t>Kombi type11t</t>
  </si>
  <si>
    <t>120 kg/m² GAB 0-16</t>
  </si>
  <si>
    <t>Kontrolomfang:</t>
  </si>
  <si>
    <t>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</si>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</sst>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._-;\-* #,##0.00\ _k_r_._-;_-* &quot;-&quot;??\ _k_r_._-;_-@_-"/>
    <numFmt numFmtId="165" formatCode="_(* #,##0.00_);_(* \(#,##0.00\);_(* &quot;-&quot;??_);_(@_)"/>
    <numFmt numFmtId="166" formatCode="dd\ \/\ mm\ /\ yyyy"/>
    <numFmt numFmtId="167" formatCode="_(* #,##0_);_(* \(#,##0\);_(* &quot;-&quot;??_);_(@_)"/>
  </numFmts>
  <fonts count="15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3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2"/>
      </top>
      <bottom/>
      <diagonal/>
    </border>
    <border>
      <left/>
      <right style="medium">
        <color indexed="64"/>
      </right>
      <top style="thin">
        <color theme="2"/>
      </top>
      <bottom/>
      <diagonal/>
    </border>
    <border>
      <left/>
      <right style="medium">
        <color indexed="64"/>
      </right>
      <top/>
      <bottom style="thin">
        <color theme="2"/>
      </bottom>
      <diagonal/>
    </border>
    <border>
      <left/>
      <right/>
      <top/>
      <bottom style="thin">
        <color theme="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6" fillId="0" borderId="0"/>
  </cellStyleXfs>
  <cellXfs count="24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7" fillId="0" borderId="0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0" xfId="0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/>
    <xf numFmtId="0" fontId="3" fillId="0" borderId="0" xfId="0" applyFont="1" applyAlignment="1">
      <alignment vertical="top"/>
    </xf>
    <xf numFmtId="0" fontId="0" fillId="0" borderId="9" xfId="0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167" fontId="1" fillId="0" borderId="1" xfId="1" applyNumberFormat="1" applyBorder="1" applyAlignment="1" applyProtection="1">
      <alignment horizontal="center"/>
    </xf>
    <xf numFmtId="165" fontId="1" fillId="2" borderId="1" xfId="1" applyFill="1" applyBorder="1" applyAlignment="1" applyProtection="1">
      <alignment horizontal="right"/>
    </xf>
    <xf numFmtId="165" fontId="1" fillId="2" borderId="7" xfId="1" applyFill="1" applyBorder="1" applyAlignment="1" applyProtection="1">
      <alignment horizontal="right"/>
    </xf>
    <xf numFmtId="165" fontId="1" fillId="2" borderId="10" xfId="1" applyFill="1" applyBorder="1" applyAlignment="1" applyProtection="1">
      <alignment horizontal="right"/>
    </xf>
    <xf numFmtId="0" fontId="0" fillId="3" borderId="0" xfId="0" applyFill="1" applyAlignment="1" applyProtection="1">
      <alignment horizontal="right"/>
      <protection locked="0"/>
    </xf>
    <xf numFmtId="0" fontId="9" fillId="0" borderId="0" xfId="0" applyFont="1"/>
    <xf numFmtId="165" fontId="1" fillId="3" borderId="1" xfId="1" applyFill="1" applyBorder="1" applyAlignment="1" applyProtection="1">
      <alignment horizontal="right"/>
      <protection locked="0"/>
    </xf>
    <xf numFmtId="165" fontId="1" fillId="3" borderId="7" xfId="1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>
      <alignment vertical="top"/>
    </xf>
    <xf numFmtId="0" fontId="6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3" borderId="1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right"/>
      <protection locked="0"/>
    </xf>
    <xf numFmtId="166" fontId="0" fillId="3" borderId="9" xfId="0" applyNumberFormat="1" applyFill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165" fontId="0" fillId="0" borderId="0" xfId="0" applyNumberForma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0" fillId="0" borderId="0" xfId="0" applyBorder="1" applyAlignment="1"/>
    <xf numFmtId="166" fontId="6" fillId="3" borderId="0" xfId="0" applyNumberFormat="1" applyFont="1" applyFill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Protection="1"/>
    <xf numFmtId="0" fontId="0" fillId="0" borderId="11" xfId="0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 vertical="top"/>
    </xf>
    <xf numFmtId="0" fontId="6" fillId="0" borderId="0" xfId="0" applyFont="1" applyAlignment="1"/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8" xfId="0" applyFont="1" applyBorder="1" applyAlignment="1">
      <alignment vertical="top"/>
    </xf>
    <xf numFmtId="0" fontId="3" fillId="0" borderId="4" xfId="0" applyFont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6" fillId="0" borderId="0" xfId="0" applyFont="1" applyProtection="1">
      <protection locked="0"/>
    </xf>
    <xf numFmtId="0" fontId="0" fillId="0" borderId="3" xfId="0" applyBorder="1" applyAlignment="1" applyProtection="1">
      <alignment horizontal="center" vertical="center"/>
    </xf>
    <xf numFmtId="167" fontId="1" fillId="0" borderId="1" xfId="1" applyNumberFormat="1" applyBorder="1" applyAlignment="1" applyProtection="1">
      <alignment horizontal="center" vertical="center"/>
    </xf>
    <xf numFmtId="165" fontId="1" fillId="2" borderId="1" xfId="1" applyFill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6" fillId="0" borderId="0" xfId="2" applyBorder="1" applyAlignment="1" applyProtection="1">
      <alignment vertical="top" wrapText="1"/>
    </xf>
    <xf numFmtId="0" fontId="6" fillId="0" borderId="0" xfId="2" applyBorder="1" applyProtection="1"/>
    <xf numFmtId="0" fontId="6" fillId="0" borderId="3" xfId="0" applyFont="1" applyBorder="1" applyAlignment="1" applyProtection="1">
      <alignment horizontal="center" vertical="center"/>
    </xf>
    <xf numFmtId="165" fontId="1" fillId="3" borderId="1" xfId="1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6" fillId="0" borderId="0" xfId="0" applyFont="1" applyBorder="1" applyAlignment="1"/>
    <xf numFmtId="0" fontId="6" fillId="0" borderId="0" xfId="0" applyFont="1"/>
    <xf numFmtId="167" fontId="1" fillId="0" borderId="1" xfId="1" applyNumberFormat="1" applyFill="1" applyBorder="1" applyAlignment="1" applyProtection="1">
      <alignment horizontal="center"/>
    </xf>
    <xf numFmtId="167" fontId="0" fillId="0" borderId="1" xfId="1" applyNumberFormat="1" applyFont="1" applyFill="1" applyBorder="1" applyAlignment="1" applyProtection="1">
      <alignment horizontal="center"/>
    </xf>
    <xf numFmtId="167" fontId="1" fillId="0" borderId="1" xfId="1" applyNumberFormat="1" applyFill="1" applyBorder="1" applyAlignment="1" applyProtection="1">
      <alignment horizontal="center" vertical="center"/>
    </xf>
    <xf numFmtId="0" fontId="6" fillId="0" borderId="0" xfId="2" applyBorder="1" applyAlignment="1" applyProtection="1">
      <alignment vertical="center"/>
    </xf>
    <xf numFmtId="0" fontId="6" fillId="0" borderId="1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0" xfId="0" applyFont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6" fillId="0" borderId="0" xfId="0" applyFont="1" applyAlignment="1">
      <alignment horizontal="center" vertical="center"/>
    </xf>
    <xf numFmtId="0" fontId="0" fillId="0" borderId="5" xfId="0" applyBorder="1" applyAlignment="1" applyProtection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 applyProtection="1">
      <alignment horizontal="left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2" applyBorder="1" applyAlignment="1" applyProtection="1">
      <alignment horizontal="center" vertical="center"/>
    </xf>
    <xf numFmtId="0" fontId="0" fillId="0" borderId="5" xfId="0" applyBorder="1" applyAlignment="1"/>
    <xf numFmtId="0" fontId="6" fillId="0" borderId="4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0" xfId="2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center" vertical="top"/>
    </xf>
    <xf numFmtId="0" fontId="0" fillId="3" borderId="11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165" fontId="1" fillId="4" borderId="3" xfId="1" applyFill="1" applyBorder="1" applyAlignment="1" applyProtection="1">
      <alignment horizontal="right"/>
    </xf>
    <xf numFmtId="165" fontId="1" fillId="4" borderId="3" xfId="1" applyFill="1" applyBorder="1" applyAlignment="1" applyProtection="1">
      <alignment vertical="top"/>
    </xf>
    <xf numFmtId="165" fontId="1" fillId="4" borderId="6" xfId="1" applyFill="1" applyBorder="1" applyAlignment="1" applyProtection="1">
      <alignment horizontal="right"/>
    </xf>
    <xf numFmtId="165" fontId="1" fillId="4" borderId="15" xfId="1" applyFill="1" applyBorder="1" applyAlignment="1" applyProtection="1">
      <alignment horizontal="right"/>
    </xf>
    <xf numFmtId="164" fontId="0" fillId="0" borderId="0" xfId="0" applyNumberFormat="1"/>
    <xf numFmtId="0" fontId="6" fillId="0" borderId="3" xfId="2" applyBorder="1" applyAlignment="1" applyProtection="1">
      <alignment horizontal="left"/>
    </xf>
    <xf numFmtId="0" fontId="6" fillId="0" borderId="3" xfId="2" applyBorder="1" applyAlignment="1" applyProtection="1">
      <alignment vertical="top" wrapText="1"/>
    </xf>
    <xf numFmtId="0" fontId="0" fillId="0" borderId="1" xfId="0" applyBorder="1" applyAlignment="1" applyProtection="1">
      <alignment horizontal="center" vertical="center"/>
    </xf>
    <xf numFmtId="167" fontId="1" fillId="0" borderId="1" xfId="1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5" xfId="0" applyBorder="1" applyProtection="1"/>
    <xf numFmtId="0" fontId="0" fillId="0" borderId="24" xfId="0" applyBorder="1" applyProtection="1"/>
    <xf numFmtId="0" fontId="3" fillId="0" borderId="0" xfId="0" applyFont="1" applyFill="1" applyAlignment="1"/>
    <xf numFmtId="165" fontId="1" fillId="2" borderId="15" xfId="1" applyFill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 vertical="center"/>
    </xf>
    <xf numFmtId="165" fontId="1" fillId="2" borderId="2" xfId="1" applyFill="1" applyBorder="1" applyAlignment="1" applyProtection="1">
      <alignment horizontal="right"/>
    </xf>
    <xf numFmtId="165" fontId="1" fillId="2" borderId="2" xfId="1" applyFill="1" applyBorder="1" applyAlignment="1" applyProtection="1">
      <alignment horizontal="right" vertical="center"/>
    </xf>
    <xf numFmtId="165" fontId="1" fillId="2" borderId="4" xfId="1" applyFill="1" applyBorder="1" applyAlignment="1" applyProtection="1">
      <alignment horizontal="right"/>
    </xf>
    <xf numFmtId="0" fontId="0" fillId="0" borderId="1" xfId="0" applyBorder="1" applyAlignment="1" applyProtection="1">
      <alignment horizontal="center" vertical="top"/>
    </xf>
    <xf numFmtId="165" fontId="1" fillId="4" borderId="20" xfId="1" applyFill="1" applyBorder="1" applyAlignment="1" applyProtection="1">
      <alignment horizontal="right"/>
    </xf>
    <xf numFmtId="0" fontId="6" fillId="0" borderId="0" xfId="2" applyBorder="1" applyAlignment="1" applyProtection="1">
      <alignment horizontal="left" vertical="center"/>
    </xf>
    <xf numFmtId="167" fontId="0" fillId="0" borderId="1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167" fontId="6" fillId="0" borderId="1" xfId="1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3" fillId="0" borderId="18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0" fillId="0" borderId="0" xfId="0" applyAlignment="1"/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3" borderId="16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9" xfId="0" applyFill="1" applyBorder="1" applyAlignment="1"/>
    <xf numFmtId="0" fontId="0" fillId="3" borderId="17" xfId="0" applyFill="1" applyBorder="1" applyAlignment="1"/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6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/>
    </xf>
    <xf numFmtId="0" fontId="6" fillId="0" borderId="0" xfId="2" applyBorder="1" applyAlignment="1" applyProtection="1">
      <alignment horizontal="left" vertical="top" wrapText="1"/>
    </xf>
    <xf numFmtId="0" fontId="6" fillId="0" borderId="0" xfId="2" applyBorder="1" applyAlignment="1" applyProtection="1">
      <alignment vertical="top" wrapText="1"/>
    </xf>
    <xf numFmtId="0" fontId="6" fillId="0" borderId="3" xfId="2" applyBorder="1" applyAlignment="1" applyProtection="1">
      <alignment vertical="top" wrapText="1"/>
    </xf>
    <xf numFmtId="0" fontId="6" fillId="0" borderId="3" xfId="0" applyFont="1" applyBorder="1" applyAlignment="1" applyProtection="1">
      <alignment horizontal="left" vertical="center"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3" borderId="8" xfId="0" applyFill="1" applyBorder="1" applyAlignment="1" applyProtection="1">
      <protection locked="0"/>
    </xf>
    <xf numFmtId="0" fontId="0" fillId="3" borderId="8" xfId="0" applyFill="1" applyBorder="1" applyAlignment="1"/>
    <xf numFmtId="0" fontId="6" fillId="0" borderId="1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6" fillId="0" borderId="19" xfId="0" applyFont="1" applyBorder="1" applyAlignment="1" applyProtection="1">
      <alignment horizontal="left" vertical="center" wrapText="1"/>
    </xf>
    <xf numFmtId="0" fontId="0" fillId="0" borderId="19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67" fontId="1" fillId="0" borderId="11" xfId="1" applyNumberFormat="1" applyBorder="1" applyAlignment="1" applyProtection="1">
      <alignment horizontal="center" vertical="center"/>
    </xf>
    <xf numFmtId="167" fontId="1" fillId="0" borderId="1" xfId="1" applyNumberFormat="1" applyBorder="1" applyAlignment="1" applyProtection="1">
      <alignment horizontal="center" vertical="center"/>
    </xf>
    <xf numFmtId="165" fontId="1" fillId="3" borderId="11" xfId="1" applyFill="1" applyBorder="1" applyAlignment="1" applyProtection="1">
      <alignment horizontal="center" vertical="center"/>
      <protection locked="0"/>
    </xf>
    <xf numFmtId="165" fontId="1" fillId="3" borderId="1" xfId="1" applyFill="1" applyBorder="1" applyAlignment="1" applyProtection="1">
      <alignment horizontal="center" vertical="center"/>
      <protection locked="0"/>
    </xf>
    <xf numFmtId="165" fontId="1" fillId="2" borderId="11" xfId="1" applyFill="1" applyBorder="1" applyAlignment="1" applyProtection="1">
      <alignment horizontal="center" vertical="center"/>
    </xf>
    <xf numFmtId="165" fontId="1" fillId="2" borderId="1" xfId="1" applyFill="1" applyBorder="1" applyAlignment="1" applyProtection="1">
      <alignment horizontal="center" vertical="center"/>
    </xf>
    <xf numFmtId="0" fontId="0" fillId="0" borderId="1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0" xfId="0" applyFont="1" applyAlignment="1">
      <alignment horizontal="center"/>
    </xf>
    <xf numFmtId="0" fontId="14" fillId="0" borderId="0" xfId="0" applyFont="1" applyAlignment="1"/>
    <xf numFmtId="0" fontId="3" fillId="0" borderId="0" xfId="0" applyFont="1" applyAlignment="1">
      <alignment horizontal="left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0" xfId="2" applyBorder="1" applyAlignment="1" applyProtection="1">
      <alignment horizontal="left"/>
    </xf>
    <xf numFmtId="0" fontId="6" fillId="0" borderId="3" xfId="2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165" fontId="1" fillId="2" borderId="18" xfId="1" applyFill="1" applyBorder="1" applyAlignment="1" applyProtection="1">
      <alignment horizontal="center" vertical="center"/>
    </xf>
    <xf numFmtId="165" fontId="1" fillId="2" borderId="2" xfId="1" applyFill="1" applyBorder="1" applyAlignment="1" applyProtection="1">
      <alignment horizontal="center" vertical="center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2" xfId="0" applyBorder="1" applyAlignment="1" applyProtection="1">
      <alignment horizontal="center" vertical="center"/>
    </xf>
    <xf numFmtId="0" fontId="6" fillId="0" borderId="0" xfId="2" applyBorder="1" applyAlignment="1" applyProtection="1">
      <alignment horizontal="left" vertical="center"/>
    </xf>
    <xf numFmtId="0" fontId="6" fillId="0" borderId="3" xfId="2" applyBorder="1" applyAlignment="1" applyProtection="1">
      <alignment horizontal="left" vertical="center"/>
    </xf>
    <xf numFmtId="0" fontId="6" fillId="0" borderId="19" xfId="0" applyFont="1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6" fillId="0" borderId="22" xfId="0" applyFont="1" applyBorder="1" applyAlignment="1" applyProtection="1">
      <alignment vertical="center" wrapText="1"/>
    </xf>
    <xf numFmtId="0" fontId="0" fillId="0" borderId="22" xfId="0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6" fillId="0" borderId="3" xfId="0" applyFont="1" applyBorder="1" applyAlignment="1" applyProtection="1">
      <alignment horizontal="left"/>
    </xf>
    <xf numFmtId="0" fontId="0" fillId="0" borderId="3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2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21" xfId="0" applyBorder="1" applyAlignment="1">
      <alignment horizontal="center"/>
    </xf>
    <xf numFmtId="0" fontId="6" fillId="0" borderId="5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167" fontId="1" fillId="0" borderId="7" xfId="1" applyNumberFormat="1" applyBorder="1" applyAlignment="1" applyProtection="1">
      <alignment horizontal="center" vertical="center"/>
    </xf>
    <xf numFmtId="0" fontId="6" fillId="0" borderId="0" xfId="2" applyBorder="1" applyAlignment="1" applyProtection="1">
      <alignment vertical="center" wrapText="1"/>
    </xf>
    <xf numFmtId="0" fontId="6" fillId="0" borderId="3" xfId="2" applyBorder="1" applyAlignment="1" applyProtection="1">
      <alignment vertical="center" wrapText="1"/>
    </xf>
  </cellXfs>
  <cellStyles count="3">
    <cellStyle name="Komma" xfId="1" builtinId="3"/>
    <cellStyle name="Normal" xfId="0" builtinId="0"/>
    <cellStyle name="Normal_Solvangen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 macro="" textlink="">
      <xdr:nvSpPr>
        <xdr:cNvPr id="1271974" name="Line 1">
          <a:extLst>
            <a:ext uri="{FF2B5EF4-FFF2-40B4-BE49-F238E27FC236}">
              <a16:creationId xmlns:a16="http://schemas.microsoft.com/office/drawing/2014/main" id="{57FA84E8-5EBB-4B7A-9C78-D6AF2C6A2F96}"/>
            </a:ext>
          </a:extLst>
        </xdr:cNvPr>
        <xdr:cNvSpPr>
          <a:spLocks noChangeShapeType="1"/>
        </xdr:cNvSpPr>
      </xdr:nvSpPr>
      <xdr:spPr bwMode="auto">
        <a:xfrm>
          <a:off x="3152775" y="5724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29</xdr:row>
      <xdr:rowOff>0</xdr:rowOff>
    </xdr:from>
    <xdr:to>
      <xdr:col>4</xdr:col>
      <xdr:colOff>552450</xdr:colOff>
      <xdr:row>29</xdr:row>
      <xdr:rowOff>0</xdr:rowOff>
    </xdr:to>
    <xdr:sp macro="" textlink="">
      <xdr:nvSpPr>
        <xdr:cNvPr id="1271975" name="Line 2">
          <a:extLst>
            <a:ext uri="{FF2B5EF4-FFF2-40B4-BE49-F238E27FC236}">
              <a16:creationId xmlns:a16="http://schemas.microsoft.com/office/drawing/2014/main" id="{2F3AE5EA-873F-41A4-9A9F-0DD250B6A765}"/>
            </a:ext>
          </a:extLst>
        </xdr:cNvPr>
        <xdr:cNvSpPr>
          <a:spLocks noChangeShapeType="1"/>
        </xdr:cNvSpPr>
      </xdr:nvSpPr>
      <xdr:spPr bwMode="auto">
        <a:xfrm>
          <a:off x="4829175" y="5724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 macro="" textlink="">
      <xdr:nvSpPr>
        <xdr:cNvPr id="1271976" name="Line 3">
          <a:extLst>
            <a:ext uri="{FF2B5EF4-FFF2-40B4-BE49-F238E27FC236}">
              <a16:creationId xmlns:a16="http://schemas.microsoft.com/office/drawing/2014/main" id="{CF4624AE-62F0-4FEB-974C-AC7B7A8D9F6F}"/>
            </a:ext>
          </a:extLst>
        </xdr:cNvPr>
        <xdr:cNvSpPr>
          <a:spLocks noChangeShapeType="1"/>
        </xdr:cNvSpPr>
      </xdr:nvSpPr>
      <xdr:spPr bwMode="auto">
        <a:xfrm>
          <a:off x="3152775" y="5724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 macro="" textlink="">
      <xdr:nvSpPr>
        <xdr:cNvPr id="1271977" name="Line 4">
          <a:extLst>
            <a:ext uri="{FF2B5EF4-FFF2-40B4-BE49-F238E27FC236}">
              <a16:creationId xmlns:a16="http://schemas.microsoft.com/office/drawing/2014/main" id="{25DF4A5C-E2E7-4F74-BFF8-DC66A99EFC00}"/>
            </a:ext>
          </a:extLst>
        </xdr:cNvPr>
        <xdr:cNvSpPr>
          <a:spLocks noChangeShapeType="1"/>
        </xdr:cNvSpPr>
      </xdr:nvSpPr>
      <xdr:spPr bwMode="auto">
        <a:xfrm>
          <a:off x="3152775" y="5724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29</xdr:row>
      <xdr:rowOff>0</xdr:rowOff>
    </xdr:from>
    <xdr:to>
      <xdr:col>4</xdr:col>
      <xdr:colOff>552450</xdr:colOff>
      <xdr:row>29</xdr:row>
      <xdr:rowOff>0</xdr:rowOff>
    </xdr:to>
    <xdr:sp macro="" textlink="">
      <xdr:nvSpPr>
        <xdr:cNvPr id="1271978" name="Line 5">
          <a:extLst>
            <a:ext uri="{FF2B5EF4-FFF2-40B4-BE49-F238E27FC236}">
              <a16:creationId xmlns:a16="http://schemas.microsoft.com/office/drawing/2014/main" id="{A933BA31-1592-4F3D-B6AD-F4AC5390923A}"/>
            </a:ext>
          </a:extLst>
        </xdr:cNvPr>
        <xdr:cNvSpPr>
          <a:spLocks noChangeShapeType="1"/>
        </xdr:cNvSpPr>
      </xdr:nvSpPr>
      <xdr:spPr bwMode="auto">
        <a:xfrm>
          <a:off x="4829175" y="5724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0316" name="Line 1">
          <a:extLst>
            <a:ext uri="{FF2B5EF4-FFF2-40B4-BE49-F238E27FC236}">
              <a16:creationId xmlns:a16="http://schemas.microsoft.com/office/drawing/2014/main" id="{E0257FED-C988-4BFC-A56B-716146C8D41E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0317" name="Line 2">
          <a:extLst>
            <a:ext uri="{FF2B5EF4-FFF2-40B4-BE49-F238E27FC236}">
              <a16:creationId xmlns:a16="http://schemas.microsoft.com/office/drawing/2014/main" id="{17A0D7D5-EF93-4BC8-98EC-2EE04F47D69E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0318" name="Line 3">
          <a:extLst>
            <a:ext uri="{FF2B5EF4-FFF2-40B4-BE49-F238E27FC236}">
              <a16:creationId xmlns:a16="http://schemas.microsoft.com/office/drawing/2014/main" id="{668185CC-1100-444C-9145-98584C59698D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0319" name="Line 4">
          <a:extLst>
            <a:ext uri="{FF2B5EF4-FFF2-40B4-BE49-F238E27FC236}">
              <a16:creationId xmlns:a16="http://schemas.microsoft.com/office/drawing/2014/main" id="{45980CC0-6BED-4FBF-8EC8-1FE9344C993B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0320" name="Line 5">
          <a:extLst>
            <a:ext uri="{FF2B5EF4-FFF2-40B4-BE49-F238E27FC236}">
              <a16:creationId xmlns:a16="http://schemas.microsoft.com/office/drawing/2014/main" id="{3F015314-639F-43FD-BF42-5F17D7A09C2A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0321" name="Line 1">
          <a:extLst>
            <a:ext uri="{FF2B5EF4-FFF2-40B4-BE49-F238E27FC236}">
              <a16:creationId xmlns:a16="http://schemas.microsoft.com/office/drawing/2014/main" id="{F3FA092C-962B-4CBD-8485-3688831AE341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0322" name="Line 2">
          <a:extLst>
            <a:ext uri="{FF2B5EF4-FFF2-40B4-BE49-F238E27FC236}">
              <a16:creationId xmlns:a16="http://schemas.microsoft.com/office/drawing/2014/main" id="{6CDFAB35-6539-4591-AD55-7F576BC175C5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0323" name="Line 3">
          <a:extLst>
            <a:ext uri="{FF2B5EF4-FFF2-40B4-BE49-F238E27FC236}">
              <a16:creationId xmlns:a16="http://schemas.microsoft.com/office/drawing/2014/main" id="{5E13ED3E-E7D3-4337-A3C2-5B1F7E19B759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0324" name="Line 4">
          <a:extLst>
            <a:ext uri="{FF2B5EF4-FFF2-40B4-BE49-F238E27FC236}">
              <a16:creationId xmlns:a16="http://schemas.microsoft.com/office/drawing/2014/main" id="{7B70EE42-7ABF-4173-BEDC-7A497D2A3583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0325" name="Line 5">
          <a:extLst>
            <a:ext uri="{FF2B5EF4-FFF2-40B4-BE49-F238E27FC236}">
              <a16:creationId xmlns:a16="http://schemas.microsoft.com/office/drawing/2014/main" id="{EAA4E381-7B1A-4CF5-94D3-A8192D3F3492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0326" name="Line 1">
          <a:extLst>
            <a:ext uri="{FF2B5EF4-FFF2-40B4-BE49-F238E27FC236}">
              <a16:creationId xmlns:a16="http://schemas.microsoft.com/office/drawing/2014/main" id="{15D47F85-D9B6-4F2C-B193-2675F2D93ED5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0327" name="Line 2">
          <a:extLst>
            <a:ext uri="{FF2B5EF4-FFF2-40B4-BE49-F238E27FC236}">
              <a16:creationId xmlns:a16="http://schemas.microsoft.com/office/drawing/2014/main" id="{190AF015-894F-4D26-A8EF-FF2663C530FA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0328" name="Line 3">
          <a:extLst>
            <a:ext uri="{FF2B5EF4-FFF2-40B4-BE49-F238E27FC236}">
              <a16:creationId xmlns:a16="http://schemas.microsoft.com/office/drawing/2014/main" id="{518647B1-9549-43F3-87C6-07A4B544A95A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0329" name="Line 4">
          <a:extLst>
            <a:ext uri="{FF2B5EF4-FFF2-40B4-BE49-F238E27FC236}">
              <a16:creationId xmlns:a16="http://schemas.microsoft.com/office/drawing/2014/main" id="{2CE9E647-F203-4753-AF81-E65E2B80B7C0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0330" name="Line 5">
          <a:extLst>
            <a:ext uri="{FF2B5EF4-FFF2-40B4-BE49-F238E27FC236}">
              <a16:creationId xmlns:a16="http://schemas.microsoft.com/office/drawing/2014/main" id="{0D004BA7-0FFB-41C8-AD6E-DF3580BB967F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1340" name="Line 1">
          <a:extLst>
            <a:ext uri="{FF2B5EF4-FFF2-40B4-BE49-F238E27FC236}">
              <a16:creationId xmlns:a16="http://schemas.microsoft.com/office/drawing/2014/main" id="{3F363CD5-D944-4A71-A00F-8F7E6F0A7222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1341" name="Line 2">
          <a:extLst>
            <a:ext uri="{FF2B5EF4-FFF2-40B4-BE49-F238E27FC236}">
              <a16:creationId xmlns:a16="http://schemas.microsoft.com/office/drawing/2014/main" id="{7C76F857-8931-4D14-BE13-AAFEEA46EEF7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1342" name="Line 3">
          <a:extLst>
            <a:ext uri="{FF2B5EF4-FFF2-40B4-BE49-F238E27FC236}">
              <a16:creationId xmlns:a16="http://schemas.microsoft.com/office/drawing/2014/main" id="{BECB38D3-5ACA-4B78-8839-ECAD155ECD9A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1343" name="Line 4">
          <a:extLst>
            <a:ext uri="{FF2B5EF4-FFF2-40B4-BE49-F238E27FC236}">
              <a16:creationId xmlns:a16="http://schemas.microsoft.com/office/drawing/2014/main" id="{12968BCE-2188-4E2E-8771-D169BD8BEE2D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1344" name="Line 5">
          <a:extLst>
            <a:ext uri="{FF2B5EF4-FFF2-40B4-BE49-F238E27FC236}">
              <a16:creationId xmlns:a16="http://schemas.microsoft.com/office/drawing/2014/main" id="{DD9CC929-BA59-4798-8B40-8D0574AFF1F0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1345" name="Line 1">
          <a:extLst>
            <a:ext uri="{FF2B5EF4-FFF2-40B4-BE49-F238E27FC236}">
              <a16:creationId xmlns:a16="http://schemas.microsoft.com/office/drawing/2014/main" id="{3036DC84-1F41-4DE9-9351-7409882D98C1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1346" name="Line 2">
          <a:extLst>
            <a:ext uri="{FF2B5EF4-FFF2-40B4-BE49-F238E27FC236}">
              <a16:creationId xmlns:a16="http://schemas.microsoft.com/office/drawing/2014/main" id="{2EBAB7EA-0EA1-4579-8FB7-DC13FEF5E662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1347" name="Line 3">
          <a:extLst>
            <a:ext uri="{FF2B5EF4-FFF2-40B4-BE49-F238E27FC236}">
              <a16:creationId xmlns:a16="http://schemas.microsoft.com/office/drawing/2014/main" id="{E899F11F-1584-4426-9165-681E96D0F7C0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1348" name="Line 4">
          <a:extLst>
            <a:ext uri="{FF2B5EF4-FFF2-40B4-BE49-F238E27FC236}">
              <a16:creationId xmlns:a16="http://schemas.microsoft.com/office/drawing/2014/main" id="{08A6A962-9DE3-40E7-BFD9-DD35725F8F1B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1349" name="Line 5">
          <a:extLst>
            <a:ext uri="{FF2B5EF4-FFF2-40B4-BE49-F238E27FC236}">
              <a16:creationId xmlns:a16="http://schemas.microsoft.com/office/drawing/2014/main" id="{3167C478-3047-4C7B-949C-17D690A4A5F1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1350" name="Line 1">
          <a:extLst>
            <a:ext uri="{FF2B5EF4-FFF2-40B4-BE49-F238E27FC236}">
              <a16:creationId xmlns:a16="http://schemas.microsoft.com/office/drawing/2014/main" id="{F4FA2940-1D0D-4AF2-9C40-2EC8D3CE6664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1351" name="Line 2">
          <a:extLst>
            <a:ext uri="{FF2B5EF4-FFF2-40B4-BE49-F238E27FC236}">
              <a16:creationId xmlns:a16="http://schemas.microsoft.com/office/drawing/2014/main" id="{7E69256F-BEB9-4390-8215-3116EFCD896A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1352" name="Line 3">
          <a:extLst>
            <a:ext uri="{FF2B5EF4-FFF2-40B4-BE49-F238E27FC236}">
              <a16:creationId xmlns:a16="http://schemas.microsoft.com/office/drawing/2014/main" id="{5BA7475C-0B45-4E44-BF87-F70B656A412B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1353" name="Line 4">
          <a:extLst>
            <a:ext uri="{FF2B5EF4-FFF2-40B4-BE49-F238E27FC236}">
              <a16:creationId xmlns:a16="http://schemas.microsoft.com/office/drawing/2014/main" id="{9D4610F3-81D7-4EF1-B3D9-C8653F24319D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1354" name="Line 5">
          <a:extLst>
            <a:ext uri="{FF2B5EF4-FFF2-40B4-BE49-F238E27FC236}">
              <a16:creationId xmlns:a16="http://schemas.microsoft.com/office/drawing/2014/main" id="{6524C82E-CBB9-4248-B325-87FFF0838B4F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2364" name="Line 1">
          <a:extLst>
            <a:ext uri="{FF2B5EF4-FFF2-40B4-BE49-F238E27FC236}">
              <a16:creationId xmlns:a16="http://schemas.microsoft.com/office/drawing/2014/main" id="{884F584A-180E-43EC-9D48-EAF660E1D7E5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2365" name="Line 2">
          <a:extLst>
            <a:ext uri="{FF2B5EF4-FFF2-40B4-BE49-F238E27FC236}">
              <a16:creationId xmlns:a16="http://schemas.microsoft.com/office/drawing/2014/main" id="{951926A6-827D-413F-904A-2B7AF9CCDB19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2366" name="Line 3">
          <a:extLst>
            <a:ext uri="{FF2B5EF4-FFF2-40B4-BE49-F238E27FC236}">
              <a16:creationId xmlns:a16="http://schemas.microsoft.com/office/drawing/2014/main" id="{6651CD2E-98EB-4181-9DB5-307E79116A66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2367" name="Line 4">
          <a:extLst>
            <a:ext uri="{FF2B5EF4-FFF2-40B4-BE49-F238E27FC236}">
              <a16:creationId xmlns:a16="http://schemas.microsoft.com/office/drawing/2014/main" id="{268CBECB-8F3D-4D8E-B485-2638AD1E2DF6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2368" name="Line 5">
          <a:extLst>
            <a:ext uri="{FF2B5EF4-FFF2-40B4-BE49-F238E27FC236}">
              <a16:creationId xmlns:a16="http://schemas.microsoft.com/office/drawing/2014/main" id="{6E5546BC-EA08-4B0B-A939-4665F0C5B2FD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2369" name="Line 1">
          <a:extLst>
            <a:ext uri="{FF2B5EF4-FFF2-40B4-BE49-F238E27FC236}">
              <a16:creationId xmlns:a16="http://schemas.microsoft.com/office/drawing/2014/main" id="{B7F12D9B-EA23-4D45-964F-A7C2ECD4349F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2370" name="Line 2">
          <a:extLst>
            <a:ext uri="{FF2B5EF4-FFF2-40B4-BE49-F238E27FC236}">
              <a16:creationId xmlns:a16="http://schemas.microsoft.com/office/drawing/2014/main" id="{1EE6C8BC-0F90-4FF0-B9E2-7D8083F2E821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2371" name="Line 3">
          <a:extLst>
            <a:ext uri="{FF2B5EF4-FFF2-40B4-BE49-F238E27FC236}">
              <a16:creationId xmlns:a16="http://schemas.microsoft.com/office/drawing/2014/main" id="{29A6324B-C12E-47DD-8304-8730D408B1D0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2372" name="Line 4">
          <a:extLst>
            <a:ext uri="{FF2B5EF4-FFF2-40B4-BE49-F238E27FC236}">
              <a16:creationId xmlns:a16="http://schemas.microsoft.com/office/drawing/2014/main" id="{813D60DF-E3D5-411E-B19D-97BA2916905F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2373" name="Line 5">
          <a:extLst>
            <a:ext uri="{FF2B5EF4-FFF2-40B4-BE49-F238E27FC236}">
              <a16:creationId xmlns:a16="http://schemas.microsoft.com/office/drawing/2014/main" id="{AABA1EC2-5B48-43F0-B9E4-8B9CB9B1DC6E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2374" name="Line 1">
          <a:extLst>
            <a:ext uri="{FF2B5EF4-FFF2-40B4-BE49-F238E27FC236}">
              <a16:creationId xmlns:a16="http://schemas.microsoft.com/office/drawing/2014/main" id="{4356BD70-FB47-4D92-A436-A442BFBFDA80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2375" name="Line 2">
          <a:extLst>
            <a:ext uri="{FF2B5EF4-FFF2-40B4-BE49-F238E27FC236}">
              <a16:creationId xmlns:a16="http://schemas.microsoft.com/office/drawing/2014/main" id="{A42107C3-3DEB-4EA2-90A4-88DD2D83479A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2376" name="Line 3">
          <a:extLst>
            <a:ext uri="{FF2B5EF4-FFF2-40B4-BE49-F238E27FC236}">
              <a16:creationId xmlns:a16="http://schemas.microsoft.com/office/drawing/2014/main" id="{5F49E312-2888-4FFC-A3E4-EB8C0CAD2CAF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2377" name="Line 4">
          <a:extLst>
            <a:ext uri="{FF2B5EF4-FFF2-40B4-BE49-F238E27FC236}">
              <a16:creationId xmlns:a16="http://schemas.microsoft.com/office/drawing/2014/main" id="{8E715B26-26FC-478E-9CA5-DE61E42DDB3C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2378" name="Line 5">
          <a:extLst>
            <a:ext uri="{FF2B5EF4-FFF2-40B4-BE49-F238E27FC236}">
              <a16:creationId xmlns:a16="http://schemas.microsoft.com/office/drawing/2014/main" id="{19046919-CD72-49D5-854B-615DDFD2BB2F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3373" name="Line 1">
          <a:extLst>
            <a:ext uri="{FF2B5EF4-FFF2-40B4-BE49-F238E27FC236}">
              <a16:creationId xmlns:a16="http://schemas.microsoft.com/office/drawing/2014/main" id="{86B52620-BE8E-4DA5-883B-6C4C87E7EE52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3374" name="Line 2">
          <a:extLst>
            <a:ext uri="{FF2B5EF4-FFF2-40B4-BE49-F238E27FC236}">
              <a16:creationId xmlns:a16="http://schemas.microsoft.com/office/drawing/2014/main" id="{5012257A-2DD7-4A4F-89F6-61B8D17E3011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3375" name="Line 3">
          <a:extLst>
            <a:ext uri="{FF2B5EF4-FFF2-40B4-BE49-F238E27FC236}">
              <a16:creationId xmlns:a16="http://schemas.microsoft.com/office/drawing/2014/main" id="{93EF47D1-C7FA-46C6-B110-81D1875C67B3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3376" name="Line 4">
          <a:extLst>
            <a:ext uri="{FF2B5EF4-FFF2-40B4-BE49-F238E27FC236}">
              <a16:creationId xmlns:a16="http://schemas.microsoft.com/office/drawing/2014/main" id="{EE1B80DB-CDF0-4F3B-98E1-FF02D833BDE5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3377" name="Line 5">
          <a:extLst>
            <a:ext uri="{FF2B5EF4-FFF2-40B4-BE49-F238E27FC236}">
              <a16:creationId xmlns:a16="http://schemas.microsoft.com/office/drawing/2014/main" id="{2BEAA39E-8DB3-4D8B-AA2D-3F066704F1A5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3378" name="Line 1">
          <a:extLst>
            <a:ext uri="{FF2B5EF4-FFF2-40B4-BE49-F238E27FC236}">
              <a16:creationId xmlns:a16="http://schemas.microsoft.com/office/drawing/2014/main" id="{D19129EA-096E-4ABB-97C4-1398E33CC1FF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3379" name="Line 2">
          <a:extLst>
            <a:ext uri="{FF2B5EF4-FFF2-40B4-BE49-F238E27FC236}">
              <a16:creationId xmlns:a16="http://schemas.microsoft.com/office/drawing/2014/main" id="{740F71EA-3D1D-4138-96B6-96112397ED28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3380" name="Line 3">
          <a:extLst>
            <a:ext uri="{FF2B5EF4-FFF2-40B4-BE49-F238E27FC236}">
              <a16:creationId xmlns:a16="http://schemas.microsoft.com/office/drawing/2014/main" id="{B5F14FC1-FCD9-4AFE-9383-8C89E3AABAA7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3381" name="Line 4">
          <a:extLst>
            <a:ext uri="{FF2B5EF4-FFF2-40B4-BE49-F238E27FC236}">
              <a16:creationId xmlns:a16="http://schemas.microsoft.com/office/drawing/2014/main" id="{42AB70F8-C7F9-43F0-9B82-E1BE675FDAEE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3382" name="Line 5">
          <a:extLst>
            <a:ext uri="{FF2B5EF4-FFF2-40B4-BE49-F238E27FC236}">
              <a16:creationId xmlns:a16="http://schemas.microsoft.com/office/drawing/2014/main" id="{3AE3489D-46A8-4C78-B897-7858CF05F85C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3383" name="Line 1">
          <a:extLst>
            <a:ext uri="{FF2B5EF4-FFF2-40B4-BE49-F238E27FC236}">
              <a16:creationId xmlns:a16="http://schemas.microsoft.com/office/drawing/2014/main" id="{5864ADAE-6AD0-4B44-9326-11B498E34DB9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3384" name="Line 2">
          <a:extLst>
            <a:ext uri="{FF2B5EF4-FFF2-40B4-BE49-F238E27FC236}">
              <a16:creationId xmlns:a16="http://schemas.microsoft.com/office/drawing/2014/main" id="{243A59E3-9D63-4ACE-9499-AF6C8D068818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3385" name="Line 3">
          <a:extLst>
            <a:ext uri="{FF2B5EF4-FFF2-40B4-BE49-F238E27FC236}">
              <a16:creationId xmlns:a16="http://schemas.microsoft.com/office/drawing/2014/main" id="{3AC3C2C4-9AD1-4752-8B2D-747226EB09EB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3386" name="Line 4">
          <a:extLst>
            <a:ext uri="{FF2B5EF4-FFF2-40B4-BE49-F238E27FC236}">
              <a16:creationId xmlns:a16="http://schemas.microsoft.com/office/drawing/2014/main" id="{F595BA63-F990-4238-83C8-D8FCC24C8FAC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3387" name="Line 5">
          <a:extLst>
            <a:ext uri="{FF2B5EF4-FFF2-40B4-BE49-F238E27FC236}">
              <a16:creationId xmlns:a16="http://schemas.microsoft.com/office/drawing/2014/main" id="{28E5E30B-F1FE-4B12-B963-9F427DCF92E8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 macro="" textlink="">
      <xdr:nvSpPr>
        <xdr:cNvPr id="1284397" name="Line 1">
          <a:extLst>
            <a:ext uri="{FF2B5EF4-FFF2-40B4-BE49-F238E27FC236}">
              <a16:creationId xmlns:a16="http://schemas.microsoft.com/office/drawing/2014/main" id="{F6B3D83D-A0F7-435E-A9BD-BB7400EB517C}"/>
            </a:ext>
          </a:extLst>
        </xdr:cNvPr>
        <xdr:cNvSpPr>
          <a:spLocks noChangeShapeType="1"/>
        </xdr:cNvSpPr>
      </xdr:nvSpPr>
      <xdr:spPr bwMode="auto">
        <a:xfrm>
          <a:off x="2057400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 macro="" textlink="">
      <xdr:nvSpPr>
        <xdr:cNvPr id="1284398" name="Line 2">
          <a:extLst>
            <a:ext uri="{FF2B5EF4-FFF2-40B4-BE49-F238E27FC236}">
              <a16:creationId xmlns:a16="http://schemas.microsoft.com/office/drawing/2014/main" id="{2402CEB0-EC46-4B14-8319-547B4DC02B04}"/>
            </a:ext>
          </a:extLst>
        </xdr:cNvPr>
        <xdr:cNvSpPr>
          <a:spLocks noChangeShapeType="1"/>
        </xdr:cNvSpPr>
      </xdr:nvSpPr>
      <xdr:spPr bwMode="auto">
        <a:xfrm>
          <a:off x="5095875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 macro="" textlink="">
      <xdr:nvSpPr>
        <xdr:cNvPr id="1284399" name="Line 3">
          <a:extLst>
            <a:ext uri="{FF2B5EF4-FFF2-40B4-BE49-F238E27FC236}">
              <a16:creationId xmlns:a16="http://schemas.microsoft.com/office/drawing/2014/main" id="{C717EF96-2150-4F76-91E1-5D6063DBC121}"/>
            </a:ext>
          </a:extLst>
        </xdr:cNvPr>
        <xdr:cNvSpPr>
          <a:spLocks noChangeShapeType="1"/>
        </xdr:cNvSpPr>
      </xdr:nvSpPr>
      <xdr:spPr bwMode="auto">
        <a:xfrm>
          <a:off x="2057400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 macro="" textlink="">
      <xdr:nvSpPr>
        <xdr:cNvPr id="1284400" name="Line 4">
          <a:extLst>
            <a:ext uri="{FF2B5EF4-FFF2-40B4-BE49-F238E27FC236}">
              <a16:creationId xmlns:a16="http://schemas.microsoft.com/office/drawing/2014/main" id="{C1E74DA7-1F04-4C89-BCD8-F128293DE0A9}"/>
            </a:ext>
          </a:extLst>
        </xdr:cNvPr>
        <xdr:cNvSpPr>
          <a:spLocks noChangeShapeType="1"/>
        </xdr:cNvSpPr>
      </xdr:nvSpPr>
      <xdr:spPr bwMode="auto">
        <a:xfrm>
          <a:off x="2057400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 macro="" textlink="">
      <xdr:nvSpPr>
        <xdr:cNvPr id="1284401" name="Line 5">
          <a:extLst>
            <a:ext uri="{FF2B5EF4-FFF2-40B4-BE49-F238E27FC236}">
              <a16:creationId xmlns:a16="http://schemas.microsoft.com/office/drawing/2014/main" id="{2FF486AC-F034-44A4-9D62-BE1DDA4E4CCD}"/>
            </a:ext>
          </a:extLst>
        </xdr:cNvPr>
        <xdr:cNvSpPr>
          <a:spLocks noChangeShapeType="1"/>
        </xdr:cNvSpPr>
      </xdr:nvSpPr>
      <xdr:spPr bwMode="auto">
        <a:xfrm>
          <a:off x="5095875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 macro="" textlink="">
      <xdr:nvSpPr>
        <xdr:cNvPr id="1284402" name="Line 1">
          <a:extLst>
            <a:ext uri="{FF2B5EF4-FFF2-40B4-BE49-F238E27FC236}">
              <a16:creationId xmlns:a16="http://schemas.microsoft.com/office/drawing/2014/main" id="{37FA53AE-67B7-4849-98FC-DE8477A95C64}"/>
            </a:ext>
          </a:extLst>
        </xdr:cNvPr>
        <xdr:cNvSpPr>
          <a:spLocks noChangeShapeType="1"/>
        </xdr:cNvSpPr>
      </xdr:nvSpPr>
      <xdr:spPr bwMode="auto">
        <a:xfrm>
          <a:off x="2057400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 macro="" textlink="">
      <xdr:nvSpPr>
        <xdr:cNvPr id="1284403" name="Line 2">
          <a:extLst>
            <a:ext uri="{FF2B5EF4-FFF2-40B4-BE49-F238E27FC236}">
              <a16:creationId xmlns:a16="http://schemas.microsoft.com/office/drawing/2014/main" id="{178E3CD9-8C3B-40BC-9660-9720F1D19A24}"/>
            </a:ext>
          </a:extLst>
        </xdr:cNvPr>
        <xdr:cNvSpPr>
          <a:spLocks noChangeShapeType="1"/>
        </xdr:cNvSpPr>
      </xdr:nvSpPr>
      <xdr:spPr bwMode="auto">
        <a:xfrm>
          <a:off x="5095875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 macro="" textlink="">
      <xdr:nvSpPr>
        <xdr:cNvPr id="1284404" name="Line 3">
          <a:extLst>
            <a:ext uri="{FF2B5EF4-FFF2-40B4-BE49-F238E27FC236}">
              <a16:creationId xmlns:a16="http://schemas.microsoft.com/office/drawing/2014/main" id="{5A179277-2B15-42EF-A480-B960BC7D9798}"/>
            </a:ext>
          </a:extLst>
        </xdr:cNvPr>
        <xdr:cNvSpPr>
          <a:spLocks noChangeShapeType="1"/>
        </xdr:cNvSpPr>
      </xdr:nvSpPr>
      <xdr:spPr bwMode="auto">
        <a:xfrm>
          <a:off x="2057400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 macro="" textlink="">
      <xdr:nvSpPr>
        <xdr:cNvPr id="1284405" name="Line 4">
          <a:extLst>
            <a:ext uri="{FF2B5EF4-FFF2-40B4-BE49-F238E27FC236}">
              <a16:creationId xmlns:a16="http://schemas.microsoft.com/office/drawing/2014/main" id="{E594119C-B864-4962-AD75-DB0B9C32974C}"/>
            </a:ext>
          </a:extLst>
        </xdr:cNvPr>
        <xdr:cNvSpPr>
          <a:spLocks noChangeShapeType="1"/>
        </xdr:cNvSpPr>
      </xdr:nvSpPr>
      <xdr:spPr bwMode="auto">
        <a:xfrm>
          <a:off x="2057400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 macro="" textlink="">
      <xdr:nvSpPr>
        <xdr:cNvPr id="1284406" name="Line 5">
          <a:extLst>
            <a:ext uri="{FF2B5EF4-FFF2-40B4-BE49-F238E27FC236}">
              <a16:creationId xmlns:a16="http://schemas.microsoft.com/office/drawing/2014/main" id="{460402FC-7BF3-48FE-9256-46A9D4623808}"/>
            </a:ext>
          </a:extLst>
        </xdr:cNvPr>
        <xdr:cNvSpPr>
          <a:spLocks noChangeShapeType="1"/>
        </xdr:cNvSpPr>
      </xdr:nvSpPr>
      <xdr:spPr bwMode="auto">
        <a:xfrm>
          <a:off x="5095875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 macro="" textlink="">
      <xdr:nvSpPr>
        <xdr:cNvPr id="1284407" name="Line 1">
          <a:extLst>
            <a:ext uri="{FF2B5EF4-FFF2-40B4-BE49-F238E27FC236}">
              <a16:creationId xmlns:a16="http://schemas.microsoft.com/office/drawing/2014/main" id="{E68610C1-77D8-4F7B-B733-620F62687E9E}"/>
            </a:ext>
          </a:extLst>
        </xdr:cNvPr>
        <xdr:cNvSpPr>
          <a:spLocks noChangeShapeType="1"/>
        </xdr:cNvSpPr>
      </xdr:nvSpPr>
      <xdr:spPr bwMode="auto">
        <a:xfrm>
          <a:off x="2057400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 macro="" textlink="">
      <xdr:nvSpPr>
        <xdr:cNvPr id="1284408" name="Line 2">
          <a:extLst>
            <a:ext uri="{FF2B5EF4-FFF2-40B4-BE49-F238E27FC236}">
              <a16:creationId xmlns:a16="http://schemas.microsoft.com/office/drawing/2014/main" id="{E6C931A6-66F0-44BE-9423-CFFC8E3A7F66}"/>
            </a:ext>
          </a:extLst>
        </xdr:cNvPr>
        <xdr:cNvSpPr>
          <a:spLocks noChangeShapeType="1"/>
        </xdr:cNvSpPr>
      </xdr:nvSpPr>
      <xdr:spPr bwMode="auto">
        <a:xfrm>
          <a:off x="5095875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 macro="" textlink="">
      <xdr:nvSpPr>
        <xdr:cNvPr id="1284409" name="Line 3">
          <a:extLst>
            <a:ext uri="{FF2B5EF4-FFF2-40B4-BE49-F238E27FC236}">
              <a16:creationId xmlns:a16="http://schemas.microsoft.com/office/drawing/2014/main" id="{40D8B8F3-DBC4-40BC-817A-EE57E54CEEAE}"/>
            </a:ext>
          </a:extLst>
        </xdr:cNvPr>
        <xdr:cNvSpPr>
          <a:spLocks noChangeShapeType="1"/>
        </xdr:cNvSpPr>
      </xdr:nvSpPr>
      <xdr:spPr bwMode="auto">
        <a:xfrm>
          <a:off x="2057400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 macro="" textlink="">
      <xdr:nvSpPr>
        <xdr:cNvPr id="1284410" name="Line 4">
          <a:extLst>
            <a:ext uri="{FF2B5EF4-FFF2-40B4-BE49-F238E27FC236}">
              <a16:creationId xmlns:a16="http://schemas.microsoft.com/office/drawing/2014/main" id="{D90F7A7E-6D77-4C2B-A5F5-CD408E08415F}"/>
            </a:ext>
          </a:extLst>
        </xdr:cNvPr>
        <xdr:cNvSpPr>
          <a:spLocks noChangeShapeType="1"/>
        </xdr:cNvSpPr>
      </xdr:nvSpPr>
      <xdr:spPr bwMode="auto">
        <a:xfrm>
          <a:off x="2057400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 macro="" textlink="">
      <xdr:nvSpPr>
        <xdr:cNvPr id="1284411" name="Line 5">
          <a:extLst>
            <a:ext uri="{FF2B5EF4-FFF2-40B4-BE49-F238E27FC236}">
              <a16:creationId xmlns:a16="http://schemas.microsoft.com/office/drawing/2014/main" id="{427C7BDA-EB94-4F21-B69F-A7A572CB7A1F}"/>
            </a:ext>
          </a:extLst>
        </xdr:cNvPr>
        <xdr:cNvSpPr>
          <a:spLocks noChangeShapeType="1"/>
        </xdr:cNvSpPr>
      </xdr:nvSpPr>
      <xdr:spPr bwMode="auto">
        <a:xfrm>
          <a:off x="5095875" y="559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5421" name="Line 1">
          <a:extLst>
            <a:ext uri="{FF2B5EF4-FFF2-40B4-BE49-F238E27FC236}">
              <a16:creationId xmlns:a16="http://schemas.microsoft.com/office/drawing/2014/main" id="{0CF36949-4453-4324-B07D-5292F70C7798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5422" name="Line 2">
          <a:extLst>
            <a:ext uri="{FF2B5EF4-FFF2-40B4-BE49-F238E27FC236}">
              <a16:creationId xmlns:a16="http://schemas.microsoft.com/office/drawing/2014/main" id="{0B3186A0-1984-441A-BD7F-76FFB5E2C335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5423" name="Line 3">
          <a:extLst>
            <a:ext uri="{FF2B5EF4-FFF2-40B4-BE49-F238E27FC236}">
              <a16:creationId xmlns:a16="http://schemas.microsoft.com/office/drawing/2014/main" id="{6E1A50A9-85F4-4B55-B0A1-5F279897369F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5424" name="Line 4">
          <a:extLst>
            <a:ext uri="{FF2B5EF4-FFF2-40B4-BE49-F238E27FC236}">
              <a16:creationId xmlns:a16="http://schemas.microsoft.com/office/drawing/2014/main" id="{C6C20B81-6DE2-49E4-A2AB-BA6FA49189A1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5425" name="Line 5">
          <a:extLst>
            <a:ext uri="{FF2B5EF4-FFF2-40B4-BE49-F238E27FC236}">
              <a16:creationId xmlns:a16="http://schemas.microsoft.com/office/drawing/2014/main" id="{A302B2AC-6161-4921-9131-2E38ED70C84B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5426" name="Line 1">
          <a:extLst>
            <a:ext uri="{FF2B5EF4-FFF2-40B4-BE49-F238E27FC236}">
              <a16:creationId xmlns:a16="http://schemas.microsoft.com/office/drawing/2014/main" id="{38DA5419-B133-46DC-BA54-57E9B024B76F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5427" name="Line 2">
          <a:extLst>
            <a:ext uri="{FF2B5EF4-FFF2-40B4-BE49-F238E27FC236}">
              <a16:creationId xmlns:a16="http://schemas.microsoft.com/office/drawing/2014/main" id="{D0383A35-E79C-4440-AEE0-5C3D29108AA2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5428" name="Line 3">
          <a:extLst>
            <a:ext uri="{FF2B5EF4-FFF2-40B4-BE49-F238E27FC236}">
              <a16:creationId xmlns:a16="http://schemas.microsoft.com/office/drawing/2014/main" id="{E153FB37-6D36-477C-B9DD-0E57B657062A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5429" name="Line 4">
          <a:extLst>
            <a:ext uri="{FF2B5EF4-FFF2-40B4-BE49-F238E27FC236}">
              <a16:creationId xmlns:a16="http://schemas.microsoft.com/office/drawing/2014/main" id="{26402630-90B8-496A-BC70-DC99DECC3D72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5430" name="Line 5">
          <a:extLst>
            <a:ext uri="{FF2B5EF4-FFF2-40B4-BE49-F238E27FC236}">
              <a16:creationId xmlns:a16="http://schemas.microsoft.com/office/drawing/2014/main" id="{9E1DDAE7-213A-431C-AC90-8896A222B99D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5431" name="Line 1">
          <a:extLst>
            <a:ext uri="{FF2B5EF4-FFF2-40B4-BE49-F238E27FC236}">
              <a16:creationId xmlns:a16="http://schemas.microsoft.com/office/drawing/2014/main" id="{AF38E0B9-FC7C-427B-A0CE-6BEE56BA861C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5432" name="Line 2">
          <a:extLst>
            <a:ext uri="{FF2B5EF4-FFF2-40B4-BE49-F238E27FC236}">
              <a16:creationId xmlns:a16="http://schemas.microsoft.com/office/drawing/2014/main" id="{4E47D1BB-33AF-4C60-8C27-AB6BE98803BA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5433" name="Line 3">
          <a:extLst>
            <a:ext uri="{FF2B5EF4-FFF2-40B4-BE49-F238E27FC236}">
              <a16:creationId xmlns:a16="http://schemas.microsoft.com/office/drawing/2014/main" id="{7A77847C-0B84-4FF2-B969-A849612C5DF3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5434" name="Line 4">
          <a:extLst>
            <a:ext uri="{FF2B5EF4-FFF2-40B4-BE49-F238E27FC236}">
              <a16:creationId xmlns:a16="http://schemas.microsoft.com/office/drawing/2014/main" id="{BE92296F-BF71-48D4-890F-96C2EBF1D521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5435" name="Line 5">
          <a:extLst>
            <a:ext uri="{FF2B5EF4-FFF2-40B4-BE49-F238E27FC236}">
              <a16:creationId xmlns:a16="http://schemas.microsoft.com/office/drawing/2014/main" id="{CF4FE0A9-7641-4008-A830-1B85D2C98EFF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6430" name="Line 1">
          <a:extLst>
            <a:ext uri="{FF2B5EF4-FFF2-40B4-BE49-F238E27FC236}">
              <a16:creationId xmlns:a16="http://schemas.microsoft.com/office/drawing/2014/main" id="{A50EC548-EE2A-4D25-9148-8DB8AA48CF97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6431" name="Line 2">
          <a:extLst>
            <a:ext uri="{FF2B5EF4-FFF2-40B4-BE49-F238E27FC236}">
              <a16:creationId xmlns:a16="http://schemas.microsoft.com/office/drawing/2014/main" id="{452F0291-791D-43A6-B369-B1A44839FA8F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6432" name="Line 3">
          <a:extLst>
            <a:ext uri="{FF2B5EF4-FFF2-40B4-BE49-F238E27FC236}">
              <a16:creationId xmlns:a16="http://schemas.microsoft.com/office/drawing/2014/main" id="{DBB371E7-AF52-4E83-813B-B1DF21783047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6433" name="Line 4">
          <a:extLst>
            <a:ext uri="{FF2B5EF4-FFF2-40B4-BE49-F238E27FC236}">
              <a16:creationId xmlns:a16="http://schemas.microsoft.com/office/drawing/2014/main" id="{448BF449-45FD-4428-8684-D239682B6115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6434" name="Line 5">
          <a:extLst>
            <a:ext uri="{FF2B5EF4-FFF2-40B4-BE49-F238E27FC236}">
              <a16:creationId xmlns:a16="http://schemas.microsoft.com/office/drawing/2014/main" id="{FEB91B9B-F02D-4705-8D54-71416DA7221B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6435" name="Line 1">
          <a:extLst>
            <a:ext uri="{FF2B5EF4-FFF2-40B4-BE49-F238E27FC236}">
              <a16:creationId xmlns:a16="http://schemas.microsoft.com/office/drawing/2014/main" id="{DDC5D782-704F-4088-BA8C-8047B6F65DD2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6436" name="Line 2">
          <a:extLst>
            <a:ext uri="{FF2B5EF4-FFF2-40B4-BE49-F238E27FC236}">
              <a16:creationId xmlns:a16="http://schemas.microsoft.com/office/drawing/2014/main" id="{A3983358-A624-4A5A-B051-EBD4838181F5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6437" name="Line 3">
          <a:extLst>
            <a:ext uri="{FF2B5EF4-FFF2-40B4-BE49-F238E27FC236}">
              <a16:creationId xmlns:a16="http://schemas.microsoft.com/office/drawing/2014/main" id="{525915E7-EB8E-4FFD-A3F1-1CDA1E9DAA69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6438" name="Line 4">
          <a:extLst>
            <a:ext uri="{FF2B5EF4-FFF2-40B4-BE49-F238E27FC236}">
              <a16:creationId xmlns:a16="http://schemas.microsoft.com/office/drawing/2014/main" id="{5E8CF1E6-040C-47EB-ACAE-E9C79D1764A7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6439" name="Line 5">
          <a:extLst>
            <a:ext uri="{FF2B5EF4-FFF2-40B4-BE49-F238E27FC236}">
              <a16:creationId xmlns:a16="http://schemas.microsoft.com/office/drawing/2014/main" id="{C1C1FC18-1D2F-4B1E-92EB-0FF91B2DE23C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6440" name="Line 1">
          <a:extLst>
            <a:ext uri="{FF2B5EF4-FFF2-40B4-BE49-F238E27FC236}">
              <a16:creationId xmlns:a16="http://schemas.microsoft.com/office/drawing/2014/main" id="{09854AF9-61FF-479B-A2C8-FC069DAE309A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6441" name="Line 2">
          <a:extLst>
            <a:ext uri="{FF2B5EF4-FFF2-40B4-BE49-F238E27FC236}">
              <a16:creationId xmlns:a16="http://schemas.microsoft.com/office/drawing/2014/main" id="{C8550F92-AD8D-4770-937C-52282F1048CD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6442" name="Line 3">
          <a:extLst>
            <a:ext uri="{FF2B5EF4-FFF2-40B4-BE49-F238E27FC236}">
              <a16:creationId xmlns:a16="http://schemas.microsoft.com/office/drawing/2014/main" id="{52261DC6-680F-47F9-971E-CFFD6ADCD89E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86443" name="Line 4">
          <a:extLst>
            <a:ext uri="{FF2B5EF4-FFF2-40B4-BE49-F238E27FC236}">
              <a16:creationId xmlns:a16="http://schemas.microsoft.com/office/drawing/2014/main" id="{740CAC1C-92D3-4347-91CE-B60321FDDF1C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86444" name="Line 5">
          <a:extLst>
            <a:ext uri="{FF2B5EF4-FFF2-40B4-BE49-F238E27FC236}">
              <a16:creationId xmlns:a16="http://schemas.microsoft.com/office/drawing/2014/main" id="{D12D8AE8-D1A1-428A-B95E-A9A3BB073FAF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42</xdr:row>
      <xdr:rowOff>0</xdr:rowOff>
    </xdr:from>
    <xdr:to>
      <xdr:col>3</xdr:col>
      <xdr:colOff>619125</xdr:colOff>
      <xdr:row>42</xdr:row>
      <xdr:rowOff>0</xdr:rowOff>
    </xdr:to>
    <xdr:sp macro="" textlink="">
      <xdr:nvSpPr>
        <xdr:cNvPr id="1293393" name="Line 1">
          <a:extLst>
            <a:ext uri="{FF2B5EF4-FFF2-40B4-BE49-F238E27FC236}">
              <a16:creationId xmlns:a16="http://schemas.microsoft.com/office/drawing/2014/main" id="{EC369AD2-407E-4DAB-A049-A54A02327449}"/>
            </a:ext>
          </a:extLst>
        </xdr:cNvPr>
        <xdr:cNvSpPr>
          <a:spLocks noChangeShapeType="1"/>
        </xdr:cNvSpPr>
      </xdr:nvSpPr>
      <xdr:spPr bwMode="auto">
        <a:xfrm>
          <a:off x="2076450" y="614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42</xdr:row>
      <xdr:rowOff>0</xdr:rowOff>
    </xdr:from>
    <xdr:to>
      <xdr:col>7</xdr:col>
      <xdr:colOff>552450</xdr:colOff>
      <xdr:row>42</xdr:row>
      <xdr:rowOff>0</xdr:rowOff>
    </xdr:to>
    <xdr:sp macro="" textlink="">
      <xdr:nvSpPr>
        <xdr:cNvPr id="1293394" name="Line 2">
          <a:extLst>
            <a:ext uri="{FF2B5EF4-FFF2-40B4-BE49-F238E27FC236}">
              <a16:creationId xmlns:a16="http://schemas.microsoft.com/office/drawing/2014/main" id="{497D2EB6-AD16-4642-8056-B66BEA925F69}"/>
            </a:ext>
          </a:extLst>
        </xdr:cNvPr>
        <xdr:cNvSpPr>
          <a:spLocks noChangeShapeType="1"/>
        </xdr:cNvSpPr>
      </xdr:nvSpPr>
      <xdr:spPr bwMode="auto">
        <a:xfrm>
          <a:off x="5257800" y="614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42</xdr:row>
      <xdr:rowOff>0</xdr:rowOff>
    </xdr:from>
    <xdr:to>
      <xdr:col>3</xdr:col>
      <xdr:colOff>619125</xdr:colOff>
      <xdr:row>42</xdr:row>
      <xdr:rowOff>0</xdr:rowOff>
    </xdr:to>
    <xdr:sp macro="" textlink="">
      <xdr:nvSpPr>
        <xdr:cNvPr id="1293395" name="Line 3">
          <a:extLst>
            <a:ext uri="{FF2B5EF4-FFF2-40B4-BE49-F238E27FC236}">
              <a16:creationId xmlns:a16="http://schemas.microsoft.com/office/drawing/2014/main" id="{858F45EF-ED30-40F3-879A-3FDDABD6ED6C}"/>
            </a:ext>
          </a:extLst>
        </xdr:cNvPr>
        <xdr:cNvSpPr>
          <a:spLocks noChangeShapeType="1"/>
        </xdr:cNvSpPr>
      </xdr:nvSpPr>
      <xdr:spPr bwMode="auto">
        <a:xfrm>
          <a:off x="2076450" y="614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42</xdr:row>
      <xdr:rowOff>0</xdr:rowOff>
    </xdr:from>
    <xdr:to>
      <xdr:col>3</xdr:col>
      <xdr:colOff>619125</xdr:colOff>
      <xdr:row>42</xdr:row>
      <xdr:rowOff>0</xdr:rowOff>
    </xdr:to>
    <xdr:sp macro="" textlink="">
      <xdr:nvSpPr>
        <xdr:cNvPr id="1293396" name="Line 4">
          <a:extLst>
            <a:ext uri="{FF2B5EF4-FFF2-40B4-BE49-F238E27FC236}">
              <a16:creationId xmlns:a16="http://schemas.microsoft.com/office/drawing/2014/main" id="{AB9A1305-E033-4B14-BB44-1632FB204FE5}"/>
            </a:ext>
          </a:extLst>
        </xdr:cNvPr>
        <xdr:cNvSpPr>
          <a:spLocks noChangeShapeType="1"/>
        </xdr:cNvSpPr>
      </xdr:nvSpPr>
      <xdr:spPr bwMode="auto">
        <a:xfrm>
          <a:off x="2076450" y="614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42</xdr:row>
      <xdr:rowOff>0</xdr:rowOff>
    </xdr:from>
    <xdr:to>
      <xdr:col>7</xdr:col>
      <xdr:colOff>552450</xdr:colOff>
      <xdr:row>42</xdr:row>
      <xdr:rowOff>0</xdr:rowOff>
    </xdr:to>
    <xdr:sp macro="" textlink="">
      <xdr:nvSpPr>
        <xdr:cNvPr id="1293397" name="Line 5">
          <a:extLst>
            <a:ext uri="{FF2B5EF4-FFF2-40B4-BE49-F238E27FC236}">
              <a16:creationId xmlns:a16="http://schemas.microsoft.com/office/drawing/2014/main" id="{DEA02F52-208B-4D6F-BEFD-15F4B6D21BB7}"/>
            </a:ext>
          </a:extLst>
        </xdr:cNvPr>
        <xdr:cNvSpPr>
          <a:spLocks noChangeShapeType="1"/>
        </xdr:cNvSpPr>
      </xdr:nvSpPr>
      <xdr:spPr bwMode="auto">
        <a:xfrm>
          <a:off x="5257800" y="614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42</xdr:row>
      <xdr:rowOff>0</xdr:rowOff>
    </xdr:from>
    <xdr:to>
      <xdr:col>3</xdr:col>
      <xdr:colOff>619125</xdr:colOff>
      <xdr:row>42</xdr:row>
      <xdr:rowOff>0</xdr:rowOff>
    </xdr:to>
    <xdr:sp macro="" textlink="">
      <xdr:nvSpPr>
        <xdr:cNvPr id="1293398" name="Line 1">
          <a:extLst>
            <a:ext uri="{FF2B5EF4-FFF2-40B4-BE49-F238E27FC236}">
              <a16:creationId xmlns:a16="http://schemas.microsoft.com/office/drawing/2014/main" id="{D403ECA6-7CC2-4868-89F9-584AC877964E}"/>
            </a:ext>
          </a:extLst>
        </xdr:cNvPr>
        <xdr:cNvSpPr>
          <a:spLocks noChangeShapeType="1"/>
        </xdr:cNvSpPr>
      </xdr:nvSpPr>
      <xdr:spPr bwMode="auto">
        <a:xfrm>
          <a:off x="2076450" y="614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42</xdr:row>
      <xdr:rowOff>0</xdr:rowOff>
    </xdr:from>
    <xdr:to>
      <xdr:col>7</xdr:col>
      <xdr:colOff>552450</xdr:colOff>
      <xdr:row>42</xdr:row>
      <xdr:rowOff>0</xdr:rowOff>
    </xdr:to>
    <xdr:sp macro="" textlink="">
      <xdr:nvSpPr>
        <xdr:cNvPr id="1293399" name="Line 2">
          <a:extLst>
            <a:ext uri="{FF2B5EF4-FFF2-40B4-BE49-F238E27FC236}">
              <a16:creationId xmlns:a16="http://schemas.microsoft.com/office/drawing/2014/main" id="{7D28EF6B-7C6B-4A64-8E53-62DADFFBCCFB}"/>
            </a:ext>
          </a:extLst>
        </xdr:cNvPr>
        <xdr:cNvSpPr>
          <a:spLocks noChangeShapeType="1"/>
        </xdr:cNvSpPr>
      </xdr:nvSpPr>
      <xdr:spPr bwMode="auto">
        <a:xfrm>
          <a:off x="5257800" y="614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42</xdr:row>
      <xdr:rowOff>0</xdr:rowOff>
    </xdr:from>
    <xdr:to>
      <xdr:col>3</xdr:col>
      <xdr:colOff>619125</xdr:colOff>
      <xdr:row>42</xdr:row>
      <xdr:rowOff>0</xdr:rowOff>
    </xdr:to>
    <xdr:sp macro="" textlink="">
      <xdr:nvSpPr>
        <xdr:cNvPr id="1293400" name="Line 3">
          <a:extLst>
            <a:ext uri="{FF2B5EF4-FFF2-40B4-BE49-F238E27FC236}">
              <a16:creationId xmlns:a16="http://schemas.microsoft.com/office/drawing/2014/main" id="{7A5FC85F-2D06-40F3-B1EB-D9A27B4CC0D2}"/>
            </a:ext>
          </a:extLst>
        </xdr:cNvPr>
        <xdr:cNvSpPr>
          <a:spLocks noChangeShapeType="1"/>
        </xdr:cNvSpPr>
      </xdr:nvSpPr>
      <xdr:spPr bwMode="auto">
        <a:xfrm>
          <a:off x="2076450" y="614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42</xdr:row>
      <xdr:rowOff>0</xdr:rowOff>
    </xdr:from>
    <xdr:to>
      <xdr:col>3</xdr:col>
      <xdr:colOff>619125</xdr:colOff>
      <xdr:row>42</xdr:row>
      <xdr:rowOff>0</xdr:rowOff>
    </xdr:to>
    <xdr:sp macro="" textlink="">
      <xdr:nvSpPr>
        <xdr:cNvPr id="1293401" name="Line 4">
          <a:extLst>
            <a:ext uri="{FF2B5EF4-FFF2-40B4-BE49-F238E27FC236}">
              <a16:creationId xmlns:a16="http://schemas.microsoft.com/office/drawing/2014/main" id="{D3B9578A-7973-4409-8DC4-09B8BCC0EA20}"/>
            </a:ext>
          </a:extLst>
        </xdr:cNvPr>
        <xdr:cNvSpPr>
          <a:spLocks noChangeShapeType="1"/>
        </xdr:cNvSpPr>
      </xdr:nvSpPr>
      <xdr:spPr bwMode="auto">
        <a:xfrm>
          <a:off x="2076450" y="614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42</xdr:row>
      <xdr:rowOff>0</xdr:rowOff>
    </xdr:from>
    <xdr:to>
      <xdr:col>7</xdr:col>
      <xdr:colOff>552450</xdr:colOff>
      <xdr:row>42</xdr:row>
      <xdr:rowOff>0</xdr:rowOff>
    </xdr:to>
    <xdr:sp macro="" textlink="">
      <xdr:nvSpPr>
        <xdr:cNvPr id="1293402" name="Line 5">
          <a:extLst>
            <a:ext uri="{FF2B5EF4-FFF2-40B4-BE49-F238E27FC236}">
              <a16:creationId xmlns:a16="http://schemas.microsoft.com/office/drawing/2014/main" id="{6859ABDC-3D36-4A16-868B-64EE5D4075B1}"/>
            </a:ext>
          </a:extLst>
        </xdr:cNvPr>
        <xdr:cNvSpPr>
          <a:spLocks noChangeShapeType="1"/>
        </xdr:cNvSpPr>
      </xdr:nvSpPr>
      <xdr:spPr bwMode="auto">
        <a:xfrm>
          <a:off x="5257800" y="614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94397" name="Line 1">
          <a:extLst>
            <a:ext uri="{FF2B5EF4-FFF2-40B4-BE49-F238E27FC236}">
              <a16:creationId xmlns:a16="http://schemas.microsoft.com/office/drawing/2014/main" id="{8163E292-B7B9-40DD-8D2D-DE2A59EC1717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 macro="" textlink="">
      <xdr:nvSpPr>
        <xdr:cNvPr id="1294398" name="Line 2">
          <a:extLst>
            <a:ext uri="{FF2B5EF4-FFF2-40B4-BE49-F238E27FC236}">
              <a16:creationId xmlns:a16="http://schemas.microsoft.com/office/drawing/2014/main" id="{665604F7-F8C1-4771-AB47-8BD9429F074C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94399" name="Line 3">
          <a:extLst>
            <a:ext uri="{FF2B5EF4-FFF2-40B4-BE49-F238E27FC236}">
              <a16:creationId xmlns:a16="http://schemas.microsoft.com/office/drawing/2014/main" id="{3FAF85C9-A39F-4160-9484-F7920F9DD8C1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94400" name="Line 4">
          <a:extLst>
            <a:ext uri="{FF2B5EF4-FFF2-40B4-BE49-F238E27FC236}">
              <a16:creationId xmlns:a16="http://schemas.microsoft.com/office/drawing/2014/main" id="{FDCF23CF-B7F7-4AB5-990A-745502600345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 macro="" textlink="">
      <xdr:nvSpPr>
        <xdr:cNvPr id="1294401" name="Line 5">
          <a:extLst>
            <a:ext uri="{FF2B5EF4-FFF2-40B4-BE49-F238E27FC236}">
              <a16:creationId xmlns:a16="http://schemas.microsoft.com/office/drawing/2014/main" id="{CE0C9EDF-7914-4B71-A971-BA022A63F788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94402" name="Line 1">
          <a:extLst>
            <a:ext uri="{FF2B5EF4-FFF2-40B4-BE49-F238E27FC236}">
              <a16:creationId xmlns:a16="http://schemas.microsoft.com/office/drawing/2014/main" id="{B5C9E915-3F55-46C2-B6E0-5BD43E041D81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 macro="" textlink="">
      <xdr:nvSpPr>
        <xdr:cNvPr id="1294403" name="Line 2">
          <a:extLst>
            <a:ext uri="{FF2B5EF4-FFF2-40B4-BE49-F238E27FC236}">
              <a16:creationId xmlns:a16="http://schemas.microsoft.com/office/drawing/2014/main" id="{CD18E45B-F25F-4542-BF28-A93B66DA7F1F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94404" name="Line 3">
          <a:extLst>
            <a:ext uri="{FF2B5EF4-FFF2-40B4-BE49-F238E27FC236}">
              <a16:creationId xmlns:a16="http://schemas.microsoft.com/office/drawing/2014/main" id="{F2E79263-6EBF-482F-B409-7C0485599F0D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94405" name="Line 4">
          <a:extLst>
            <a:ext uri="{FF2B5EF4-FFF2-40B4-BE49-F238E27FC236}">
              <a16:creationId xmlns:a16="http://schemas.microsoft.com/office/drawing/2014/main" id="{DD18DF17-724E-4159-A301-377B9885F360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 macro="" textlink="">
      <xdr:nvSpPr>
        <xdr:cNvPr id="1294406" name="Line 5">
          <a:extLst>
            <a:ext uri="{FF2B5EF4-FFF2-40B4-BE49-F238E27FC236}">
              <a16:creationId xmlns:a16="http://schemas.microsoft.com/office/drawing/2014/main" id="{6CCE0630-AB6F-48A4-ACD1-0690E0F88BD5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87359" name="Line 1">
          <a:extLst>
            <a:ext uri="{FF2B5EF4-FFF2-40B4-BE49-F238E27FC236}">
              <a16:creationId xmlns:a16="http://schemas.microsoft.com/office/drawing/2014/main" id="{481576AC-DC19-4C83-B9C0-60B771D8DD81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87360" name="Line 2">
          <a:extLst>
            <a:ext uri="{FF2B5EF4-FFF2-40B4-BE49-F238E27FC236}">
              <a16:creationId xmlns:a16="http://schemas.microsoft.com/office/drawing/2014/main" id="{BF3F280D-BF7F-4880-8FF3-093EEEBBFD4A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87361" name="Line 3">
          <a:extLst>
            <a:ext uri="{FF2B5EF4-FFF2-40B4-BE49-F238E27FC236}">
              <a16:creationId xmlns:a16="http://schemas.microsoft.com/office/drawing/2014/main" id="{AFE081F7-2EF9-4BBF-A154-54788087B8D3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87362" name="Line 4">
          <a:extLst>
            <a:ext uri="{FF2B5EF4-FFF2-40B4-BE49-F238E27FC236}">
              <a16:creationId xmlns:a16="http://schemas.microsoft.com/office/drawing/2014/main" id="{747CB258-40AB-428B-BE0E-6E334E93C217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87363" name="Line 5">
          <a:extLst>
            <a:ext uri="{FF2B5EF4-FFF2-40B4-BE49-F238E27FC236}">
              <a16:creationId xmlns:a16="http://schemas.microsoft.com/office/drawing/2014/main" id="{DBD4286F-AFA5-43C9-9C91-82EC1F9E6373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87364" name="Line 1">
          <a:extLst>
            <a:ext uri="{FF2B5EF4-FFF2-40B4-BE49-F238E27FC236}">
              <a16:creationId xmlns:a16="http://schemas.microsoft.com/office/drawing/2014/main" id="{0CF3F7C6-72C0-4C32-9CA2-C3567AB55FBD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87365" name="Line 2">
          <a:extLst>
            <a:ext uri="{FF2B5EF4-FFF2-40B4-BE49-F238E27FC236}">
              <a16:creationId xmlns:a16="http://schemas.microsoft.com/office/drawing/2014/main" id="{8C1CDDEC-4AEA-43EF-B8CC-62AACA346274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87366" name="Line 3">
          <a:extLst>
            <a:ext uri="{FF2B5EF4-FFF2-40B4-BE49-F238E27FC236}">
              <a16:creationId xmlns:a16="http://schemas.microsoft.com/office/drawing/2014/main" id="{EFAE4B43-398E-48AD-AC89-F75B47A735C5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87367" name="Line 4">
          <a:extLst>
            <a:ext uri="{FF2B5EF4-FFF2-40B4-BE49-F238E27FC236}">
              <a16:creationId xmlns:a16="http://schemas.microsoft.com/office/drawing/2014/main" id="{4F2A2A75-BD02-4825-BC28-66D113C0958C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87368" name="Line 5">
          <a:extLst>
            <a:ext uri="{FF2B5EF4-FFF2-40B4-BE49-F238E27FC236}">
              <a16:creationId xmlns:a16="http://schemas.microsoft.com/office/drawing/2014/main" id="{12651103-BF55-4147-87C9-39A83B02AF20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1289377" name="Line 1">
          <a:extLst>
            <a:ext uri="{FF2B5EF4-FFF2-40B4-BE49-F238E27FC236}">
              <a16:creationId xmlns:a16="http://schemas.microsoft.com/office/drawing/2014/main" id="{8DC4624D-97F9-4AF3-BCE2-B5A0E3EA4FC7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43</xdr:row>
      <xdr:rowOff>0</xdr:rowOff>
    </xdr:from>
    <xdr:to>
      <xdr:col>7</xdr:col>
      <xdr:colOff>552450</xdr:colOff>
      <xdr:row>43</xdr:row>
      <xdr:rowOff>0</xdr:rowOff>
    </xdr:to>
    <xdr:sp macro="" textlink="">
      <xdr:nvSpPr>
        <xdr:cNvPr id="1289378" name="Line 2">
          <a:extLst>
            <a:ext uri="{FF2B5EF4-FFF2-40B4-BE49-F238E27FC236}">
              <a16:creationId xmlns:a16="http://schemas.microsoft.com/office/drawing/2014/main" id="{7B882CCE-CCB6-42D3-B67A-63DA8647D5B7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1289379" name="Line 3">
          <a:extLst>
            <a:ext uri="{FF2B5EF4-FFF2-40B4-BE49-F238E27FC236}">
              <a16:creationId xmlns:a16="http://schemas.microsoft.com/office/drawing/2014/main" id="{A4073109-0751-4194-A81C-C30A13D42B4B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1289380" name="Line 4">
          <a:extLst>
            <a:ext uri="{FF2B5EF4-FFF2-40B4-BE49-F238E27FC236}">
              <a16:creationId xmlns:a16="http://schemas.microsoft.com/office/drawing/2014/main" id="{2219708D-2EA2-40AB-904D-F2311BC10906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43</xdr:row>
      <xdr:rowOff>0</xdr:rowOff>
    </xdr:from>
    <xdr:to>
      <xdr:col>7</xdr:col>
      <xdr:colOff>552450</xdr:colOff>
      <xdr:row>43</xdr:row>
      <xdr:rowOff>0</xdr:rowOff>
    </xdr:to>
    <xdr:sp macro="" textlink="">
      <xdr:nvSpPr>
        <xdr:cNvPr id="1289381" name="Line 5">
          <a:extLst>
            <a:ext uri="{FF2B5EF4-FFF2-40B4-BE49-F238E27FC236}">
              <a16:creationId xmlns:a16="http://schemas.microsoft.com/office/drawing/2014/main" id="{36E17293-A3C7-420C-B56E-7AE10672B029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1289382" name="Line 1">
          <a:extLst>
            <a:ext uri="{FF2B5EF4-FFF2-40B4-BE49-F238E27FC236}">
              <a16:creationId xmlns:a16="http://schemas.microsoft.com/office/drawing/2014/main" id="{AB624FFA-638B-4857-87AC-A34A55931B23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43</xdr:row>
      <xdr:rowOff>0</xdr:rowOff>
    </xdr:from>
    <xdr:to>
      <xdr:col>7</xdr:col>
      <xdr:colOff>552450</xdr:colOff>
      <xdr:row>43</xdr:row>
      <xdr:rowOff>0</xdr:rowOff>
    </xdr:to>
    <xdr:sp macro="" textlink="">
      <xdr:nvSpPr>
        <xdr:cNvPr id="1289383" name="Line 2">
          <a:extLst>
            <a:ext uri="{FF2B5EF4-FFF2-40B4-BE49-F238E27FC236}">
              <a16:creationId xmlns:a16="http://schemas.microsoft.com/office/drawing/2014/main" id="{F0B1550E-14F6-4FA1-8F4B-9861959AD686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1289384" name="Line 3">
          <a:extLst>
            <a:ext uri="{FF2B5EF4-FFF2-40B4-BE49-F238E27FC236}">
              <a16:creationId xmlns:a16="http://schemas.microsoft.com/office/drawing/2014/main" id="{11CCF3D8-7AD3-47B6-BF8F-363599AD8E51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1289385" name="Line 4">
          <a:extLst>
            <a:ext uri="{FF2B5EF4-FFF2-40B4-BE49-F238E27FC236}">
              <a16:creationId xmlns:a16="http://schemas.microsoft.com/office/drawing/2014/main" id="{78A664AA-7B2A-4A96-B06D-F4288F2616E6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43</xdr:row>
      <xdr:rowOff>0</xdr:rowOff>
    </xdr:from>
    <xdr:to>
      <xdr:col>7</xdr:col>
      <xdr:colOff>552450</xdr:colOff>
      <xdr:row>43</xdr:row>
      <xdr:rowOff>0</xdr:rowOff>
    </xdr:to>
    <xdr:sp macro="" textlink="">
      <xdr:nvSpPr>
        <xdr:cNvPr id="1289386" name="Line 5">
          <a:extLst>
            <a:ext uri="{FF2B5EF4-FFF2-40B4-BE49-F238E27FC236}">
              <a16:creationId xmlns:a16="http://schemas.microsoft.com/office/drawing/2014/main" id="{02AB1F14-2979-49DB-A6D8-266C189EB9F6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0371" name="Line 1">
          <a:extLst>
            <a:ext uri="{FF2B5EF4-FFF2-40B4-BE49-F238E27FC236}">
              <a16:creationId xmlns:a16="http://schemas.microsoft.com/office/drawing/2014/main" id="{D1FB2448-A9E2-4A13-A7EA-20FBA53457A6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90372" name="Line 2">
          <a:extLst>
            <a:ext uri="{FF2B5EF4-FFF2-40B4-BE49-F238E27FC236}">
              <a16:creationId xmlns:a16="http://schemas.microsoft.com/office/drawing/2014/main" id="{47E7C84F-75E7-44E6-9FBE-F70D72155DE8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0373" name="Line 3">
          <a:extLst>
            <a:ext uri="{FF2B5EF4-FFF2-40B4-BE49-F238E27FC236}">
              <a16:creationId xmlns:a16="http://schemas.microsoft.com/office/drawing/2014/main" id="{E5C48DFA-5954-4121-9613-4FF3C627780C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0374" name="Line 4">
          <a:extLst>
            <a:ext uri="{FF2B5EF4-FFF2-40B4-BE49-F238E27FC236}">
              <a16:creationId xmlns:a16="http://schemas.microsoft.com/office/drawing/2014/main" id="{43CBECCF-5FB0-4E6F-BCCE-1BFAC48B603E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90375" name="Line 5">
          <a:extLst>
            <a:ext uri="{FF2B5EF4-FFF2-40B4-BE49-F238E27FC236}">
              <a16:creationId xmlns:a16="http://schemas.microsoft.com/office/drawing/2014/main" id="{2D4406F9-2518-457E-8953-D14C25B6C1C2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0376" name="Line 1">
          <a:extLst>
            <a:ext uri="{FF2B5EF4-FFF2-40B4-BE49-F238E27FC236}">
              <a16:creationId xmlns:a16="http://schemas.microsoft.com/office/drawing/2014/main" id="{4A1F4598-B701-425A-9BAF-C9A2A43289C2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90377" name="Line 2">
          <a:extLst>
            <a:ext uri="{FF2B5EF4-FFF2-40B4-BE49-F238E27FC236}">
              <a16:creationId xmlns:a16="http://schemas.microsoft.com/office/drawing/2014/main" id="{8C2F272B-8843-48E1-972C-A399BA212AD2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0378" name="Line 3">
          <a:extLst>
            <a:ext uri="{FF2B5EF4-FFF2-40B4-BE49-F238E27FC236}">
              <a16:creationId xmlns:a16="http://schemas.microsoft.com/office/drawing/2014/main" id="{D013A125-0B71-4162-976D-8CAE5DACA871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0379" name="Line 4">
          <a:extLst>
            <a:ext uri="{FF2B5EF4-FFF2-40B4-BE49-F238E27FC236}">
              <a16:creationId xmlns:a16="http://schemas.microsoft.com/office/drawing/2014/main" id="{8E7DD829-6C02-4268-9538-CC04EA05CBCB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90380" name="Line 5">
          <a:extLst>
            <a:ext uri="{FF2B5EF4-FFF2-40B4-BE49-F238E27FC236}">
              <a16:creationId xmlns:a16="http://schemas.microsoft.com/office/drawing/2014/main" id="{6AA88256-413C-48D1-A836-2C3699EFA341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1F4D10C8-2EB6-4FE6-8A0D-B849ED99559E}"/>
            </a:ext>
          </a:extLst>
        </xdr:cNvPr>
        <xdr:cNvSpPr>
          <a:spLocks noChangeShapeType="1"/>
        </xdr:cNvSpPr>
      </xdr:nvSpPr>
      <xdr:spPr bwMode="auto">
        <a:xfrm>
          <a:off x="2076450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43</xdr:row>
      <xdr:rowOff>0</xdr:rowOff>
    </xdr:from>
    <xdr:to>
      <xdr:col>7</xdr:col>
      <xdr:colOff>552450</xdr:colOff>
      <xdr:row>43</xdr:row>
      <xdr:rowOff>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2392EBB5-2AA9-4595-9A7C-A6D120E6891C}"/>
            </a:ext>
          </a:extLst>
        </xdr:cNvPr>
        <xdr:cNvSpPr>
          <a:spLocks noChangeShapeType="1"/>
        </xdr:cNvSpPr>
      </xdr:nvSpPr>
      <xdr:spPr bwMode="auto">
        <a:xfrm>
          <a:off x="5257800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BDA81F33-0F0F-4C95-9C85-5009226178E1}"/>
            </a:ext>
          </a:extLst>
        </xdr:cNvPr>
        <xdr:cNvSpPr>
          <a:spLocks noChangeShapeType="1"/>
        </xdr:cNvSpPr>
      </xdr:nvSpPr>
      <xdr:spPr bwMode="auto">
        <a:xfrm>
          <a:off x="2076450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133104F2-EB42-46EC-968D-F2554BDD2BCD}"/>
            </a:ext>
          </a:extLst>
        </xdr:cNvPr>
        <xdr:cNvSpPr>
          <a:spLocks noChangeShapeType="1"/>
        </xdr:cNvSpPr>
      </xdr:nvSpPr>
      <xdr:spPr bwMode="auto">
        <a:xfrm>
          <a:off x="2076450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43</xdr:row>
      <xdr:rowOff>0</xdr:rowOff>
    </xdr:from>
    <xdr:to>
      <xdr:col>7</xdr:col>
      <xdr:colOff>552450</xdr:colOff>
      <xdr:row>43</xdr:row>
      <xdr:rowOff>0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66C9DED0-CCF1-4A02-8FDE-58ADE7F9C613}"/>
            </a:ext>
          </a:extLst>
        </xdr:cNvPr>
        <xdr:cNvSpPr>
          <a:spLocks noChangeShapeType="1"/>
        </xdr:cNvSpPr>
      </xdr:nvSpPr>
      <xdr:spPr bwMode="auto">
        <a:xfrm>
          <a:off x="5257800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7A2BDFC1-206A-4612-A16E-9F7B7D364434}"/>
            </a:ext>
          </a:extLst>
        </xdr:cNvPr>
        <xdr:cNvSpPr>
          <a:spLocks noChangeShapeType="1"/>
        </xdr:cNvSpPr>
      </xdr:nvSpPr>
      <xdr:spPr bwMode="auto">
        <a:xfrm>
          <a:off x="2076450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43</xdr:row>
      <xdr:rowOff>0</xdr:rowOff>
    </xdr:from>
    <xdr:to>
      <xdr:col>7</xdr:col>
      <xdr:colOff>552450</xdr:colOff>
      <xdr:row>43</xdr:row>
      <xdr:rowOff>0</xdr:rowOff>
    </xdr:to>
    <xdr:sp macro="" textlink="">
      <xdr:nvSpPr>
        <xdr:cNvPr id="18" name="Line 2">
          <a:extLst>
            <a:ext uri="{FF2B5EF4-FFF2-40B4-BE49-F238E27FC236}">
              <a16:creationId xmlns:a16="http://schemas.microsoft.com/office/drawing/2014/main" id="{D8ACFA4B-D240-49E2-9D72-7F5F2A4B833D}"/>
            </a:ext>
          </a:extLst>
        </xdr:cNvPr>
        <xdr:cNvSpPr>
          <a:spLocks noChangeShapeType="1"/>
        </xdr:cNvSpPr>
      </xdr:nvSpPr>
      <xdr:spPr bwMode="auto">
        <a:xfrm>
          <a:off x="5257800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929377C3-0741-4AF5-B3BB-C8A541F9F54D}"/>
            </a:ext>
          </a:extLst>
        </xdr:cNvPr>
        <xdr:cNvSpPr>
          <a:spLocks noChangeShapeType="1"/>
        </xdr:cNvSpPr>
      </xdr:nvSpPr>
      <xdr:spPr bwMode="auto">
        <a:xfrm>
          <a:off x="2076450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43</xdr:row>
      <xdr:rowOff>0</xdr:rowOff>
    </xdr:from>
    <xdr:to>
      <xdr:col>3</xdr:col>
      <xdr:colOff>619125</xdr:colOff>
      <xdr:row>43</xdr:row>
      <xdr:rowOff>0</xdr:rowOff>
    </xdr:to>
    <xdr:sp macro="" textlink="">
      <xdr:nvSpPr>
        <xdr:cNvPr id="20" name="Line 4">
          <a:extLst>
            <a:ext uri="{FF2B5EF4-FFF2-40B4-BE49-F238E27FC236}">
              <a16:creationId xmlns:a16="http://schemas.microsoft.com/office/drawing/2014/main" id="{4B603663-3398-457B-A5D6-4BBAD78A4E51}"/>
            </a:ext>
          </a:extLst>
        </xdr:cNvPr>
        <xdr:cNvSpPr>
          <a:spLocks noChangeShapeType="1"/>
        </xdr:cNvSpPr>
      </xdr:nvSpPr>
      <xdr:spPr bwMode="auto">
        <a:xfrm>
          <a:off x="2076450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43</xdr:row>
      <xdr:rowOff>0</xdr:rowOff>
    </xdr:from>
    <xdr:to>
      <xdr:col>7</xdr:col>
      <xdr:colOff>552450</xdr:colOff>
      <xdr:row>43</xdr:row>
      <xdr:rowOff>0</xdr:rowOff>
    </xdr:to>
    <xdr:sp macro="" textlink="">
      <xdr:nvSpPr>
        <xdr:cNvPr id="21" name="Line 5">
          <a:extLst>
            <a:ext uri="{FF2B5EF4-FFF2-40B4-BE49-F238E27FC236}">
              <a16:creationId xmlns:a16="http://schemas.microsoft.com/office/drawing/2014/main" id="{A7350F74-873A-4B17-A1CF-C308E55D8C3E}"/>
            </a:ext>
          </a:extLst>
        </xdr:cNvPr>
        <xdr:cNvSpPr>
          <a:spLocks noChangeShapeType="1"/>
        </xdr:cNvSpPr>
      </xdr:nvSpPr>
      <xdr:spPr bwMode="auto">
        <a:xfrm>
          <a:off x="5257800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1395" name="Line 1">
          <a:extLst>
            <a:ext uri="{FF2B5EF4-FFF2-40B4-BE49-F238E27FC236}">
              <a16:creationId xmlns:a16="http://schemas.microsoft.com/office/drawing/2014/main" id="{EACDB932-5E19-4F95-BC99-907E8A40BD6B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91396" name="Line 2">
          <a:extLst>
            <a:ext uri="{FF2B5EF4-FFF2-40B4-BE49-F238E27FC236}">
              <a16:creationId xmlns:a16="http://schemas.microsoft.com/office/drawing/2014/main" id="{7FD8539E-1233-42C1-8278-C6AD119029D3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1397" name="Line 3">
          <a:extLst>
            <a:ext uri="{FF2B5EF4-FFF2-40B4-BE49-F238E27FC236}">
              <a16:creationId xmlns:a16="http://schemas.microsoft.com/office/drawing/2014/main" id="{D9D92DF3-326E-4AB6-9257-85F0CB6EB047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1398" name="Line 4">
          <a:extLst>
            <a:ext uri="{FF2B5EF4-FFF2-40B4-BE49-F238E27FC236}">
              <a16:creationId xmlns:a16="http://schemas.microsoft.com/office/drawing/2014/main" id="{48587D66-CEFB-45A1-B123-AF995C99C498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91399" name="Line 5">
          <a:extLst>
            <a:ext uri="{FF2B5EF4-FFF2-40B4-BE49-F238E27FC236}">
              <a16:creationId xmlns:a16="http://schemas.microsoft.com/office/drawing/2014/main" id="{99F21934-2B80-432D-888D-E95E7AAE1C1A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1400" name="Line 1">
          <a:extLst>
            <a:ext uri="{FF2B5EF4-FFF2-40B4-BE49-F238E27FC236}">
              <a16:creationId xmlns:a16="http://schemas.microsoft.com/office/drawing/2014/main" id="{2A3DE84E-9BEB-4CC0-9508-F97E00D1F1A2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91401" name="Line 2">
          <a:extLst>
            <a:ext uri="{FF2B5EF4-FFF2-40B4-BE49-F238E27FC236}">
              <a16:creationId xmlns:a16="http://schemas.microsoft.com/office/drawing/2014/main" id="{05FF9EE7-9828-455D-B9B8-6FC8016B0FB3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1402" name="Line 3">
          <a:extLst>
            <a:ext uri="{FF2B5EF4-FFF2-40B4-BE49-F238E27FC236}">
              <a16:creationId xmlns:a16="http://schemas.microsoft.com/office/drawing/2014/main" id="{92AA7CCD-30B7-47B6-AC90-0F065D1A1F11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 macro="" textlink="">
      <xdr:nvSpPr>
        <xdr:cNvPr id="1291403" name="Line 4">
          <a:extLst>
            <a:ext uri="{FF2B5EF4-FFF2-40B4-BE49-F238E27FC236}">
              <a16:creationId xmlns:a16="http://schemas.microsoft.com/office/drawing/2014/main" id="{1778ADB4-CE9C-4957-81C3-089F819E3EA1}"/>
            </a:ext>
          </a:extLst>
        </xdr:cNvPr>
        <xdr:cNvSpPr>
          <a:spLocks noChangeShapeType="1"/>
        </xdr:cNvSpPr>
      </xdr:nvSpPr>
      <xdr:spPr bwMode="auto">
        <a:xfrm>
          <a:off x="207645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 macro="" textlink="">
      <xdr:nvSpPr>
        <xdr:cNvPr id="1291404" name="Line 5">
          <a:extLst>
            <a:ext uri="{FF2B5EF4-FFF2-40B4-BE49-F238E27FC236}">
              <a16:creationId xmlns:a16="http://schemas.microsoft.com/office/drawing/2014/main" id="{CD8B2162-D095-45AC-9A2C-65D3FC3AF826}"/>
            </a:ext>
          </a:extLst>
        </xdr:cNvPr>
        <xdr:cNvSpPr>
          <a:spLocks noChangeShapeType="1"/>
        </xdr:cNvSpPr>
      </xdr:nvSpPr>
      <xdr:spPr bwMode="auto">
        <a:xfrm>
          <a:off x="5257800" y="622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88373" name="Line 1">
          <a:extLst>
            <a:ext uri="{FF2B5EF4-FFF2-40B4-BE49-F238E27FC236}">
              <a16:creationId xmlns:a16="http://schemas.microsoft.com/office/drawing/2014/main" id="{D59C60FB-BE0F-4C89-8F29-43F70F454031}"/>
            </a:ext>
          </a:extLst>
        </xdr:cNvPr>
        <xdr:cNvSpPr>
          <a:spLocks noChangeShapeType="1"/>
        </xdr:cNvSpPr>
      </xdr:nvSpPr>
      <xdr:spPr bwMode="auto">
        <a:xfrm>
          <a:off x="2076450" y="655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 macro="" textlink="">
      <xdr:nvSpPr>
        <xdr:cNvPr id="1288374" name="Line 2">
          <a:extLst>
            <a:ext uri="{FF2B5EF4-FFF2-40B4-BE49-F238E27FC236}">
              <a16:creationId xmlns:a16="http://schemas.microsoft.com/office/drawing/2014/main" id="{CAF3F123-6A2F-478E-B4B1-6EBF2AE6D318}"/>
            </a:ext>
          </a:extLst>
        </xdr:cNvPr>
        <xdr:cNvSpPr>
          <a:spLocks noChangeShapeType="1"/>
        </xdr:cNvSpPr>
      </xdr:nvSpPr>
      <xdr:spPr bwMode="auto">
        <a:xfrm>
          <a:off x="5257800" y="655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88375" name="Line 3">
          <a:extLst>
            <a:ext uri="{FF2B5EF4-FFF2-40B4-BE49-F238E27FC236}">
              <a16:creationId xmlns:a16="http://schemas.microsoft.com/office/drawing/2014/main" id="{F16C3B0F-70A9-4715-9793-0623345FE857}"/>
            </a:ext>
          </a:extLst>
        </xdr:cNvPr>
        <xdr:cNvSpPr>
          <a:spLocks noChangeShapeType="1"/>
        </xdr:cNvSpPr>
      </xdr:nvSpPr>
      <xdr:spPr bwMode="auto">
        <a:xfrm>
          <a:off x="2076450" y="655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88376" name="Line 4">
          <a:extLst>
            <a:ext uri="{FF2B5EF4-FFF2-40B4-BE49-F238E27FC236}">
              <a16:creationId xmlns:a16="http://schemas.microsoft.com/office/drawing/2014/main" id="{E9C75B9F-5CAD-4E1B-BD86-28142E8F20EC}"/>
            </a:ext>
          </a:extLst>
        </xdr:cNvPr>
        <xdr:cNvSpPr>
          <a:spLocks noChangeShapeType="1"/>
        </xdr:cNvSpPr>
      </xdr:nvSpPr>
      <xdr:spPr bwMode="auto">
        <a:xfrm>
          <a:off x="2076450" y="655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 macro="" textlink="">
      <xdr:nvSpPr>
        <xdr:cNvPr id="1288377" name="Line 5">
          <a:extLst>
            <a:ext uri="{FF2B5EF4-FFF2-40B4-BE49-F238E27FC236}">
              <a16:creationId xmlns:a16="http://schemas.microsoft.com/office/drawing/2014/main" id="{B3723AC2-DFAB-435C-9A44-BA4A68D15BF5}"/>
            </a:ext>
          </a:extLst>
        </xdr:cNvPr>
        <xdr:cNvSpPr>
          <a:spLocks noChangeShapeType="1"/>
        </xdr:cNvSpPr>
      </xdr:nvSpPr>
      <xdr:spPr bwMode="auto">
        <a:xfrm>
          <a:off x="5257800" y="655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88378" name="Line 1">
          <a:extLst>
            <a:ext uri="{FF2B5EF4-FFF2-40B4-BE49-F238E27FC236}">
              <a16:creationId xmlns:a16="http://schemas.microsoft.com/office/drawing/2014/main" id="{80F49DC5-9DC8-48AF-97CC-6E9E50B39EFF}"/>
            </a:ext>
          </a:extLst>
        </xdr:cNvPr>
        <xdr:cNvSpPr>
          <a:spLocks noChangeShapeType="1"/>
        </xdr:cNvSpPr>
      </xdr:nvSpPr>
      <xdr:spPr bwMode="auto">
        <a:xfrm>
          <a:off x="2076450" y="655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 macro="" textlink="">
      <xdr:nvSpPr>
        <xdr:cNvPr id="1288379" name="Line 2">
          <a:extLst>
            <a:ext uri="{FF2B5EF4-FFF2-40B4-BE49-F238E27FC236}">
              <a16:creationId xmlns:a16="http://schemas.microsoft.com/office/drawing/2014/main" id="{0010F92D-624D-4A23-966F-55669403829F}"/>
            </a:ext>
          </a:extLst>
        </xdr:cNvPr>
        <xdr:cNvSpPr>
          <a:spLocks noChangeShapeType="1"/>
        </xdr:cNvSpPr>
      </xdr:nvSpPr>
      <xdr:spPr bwMode="auto">
        <a:xfrm>
          <a:off x="5257800" y="655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88380" name="Line 3">
          <a:extLst>
            <a:ext uri="{FF2B5EF4-FFF2-40B4-BE49-F238E27FC236}">
              <a16:creationId xmlns:a16="http://schemas.microsoft.com/office/drawing/2014/main" id="{4E70AE78-3471-4E4F-83FE-34B40A837E5A}"/>
            </a:ext>
          </a:extLst>
        </xdr:cNvPr>
        <xdr:cNvSpPr>
          <a:spLocks noChangeShapeType="1"/>
        </xdr:cNvSpPr>
      </xdr:nvSpPr>
      <xdr:spPr bwMode="auto">
        <a:xfrm>
          <a:off x="2076450" y="655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 macro="" textlink="">
      <xdr:nvSpPr>
        <xdr:cNvPr id="1288381" name="Line 4">
          <a:extLst>
            <a:ext uri="{FF2B5EF4-FFF2-40B4-BE49-F238E27FC236}">
              <a16:creationId xmlns:a16="http://schemas.microsoft.com/office/drawing/2014/main" id="{F2C85FAD-FB93-411F-B631-6D7CB7CC7E3B}"/>
            </a:ext>
          </a:extLst>
        </xdr:cNvPr>
        <xdr:cNvSpPr>
          <a:spLocks noChangeShapeType="1"/>
        </xdr:cNvSpPr>
      </xdr:nvSpPr>
      <xdr:spPr bwMode="auto">
        <a:xfrm>
          <a:off x="2076450" y="655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 macro="" textlink="">
      <xdr:nvSpPr>
        <xdr:cNvPr id="1288382" name="Line 5">
          <a:extLst>
            <a:ext uri="{FF2B5EF4-FFF2-40B4-BE49-F238E27FC236}">
              <a16:creationId xmlns:a16="http://schemas.microsoft.com/office/drawing/2014/main" id="{86FFAF06-53AA-49A2-9F81-F0F06087B8B8}"/>
            </a:ext>
          </a:extLst>
        </xdr:cNvPr>
        <xdr:cNvSpPr>
          <a:spLocks noChangeShapeType="1"/>
        </xdr:cNvSpPr>
      </xdr:nvSpPr>
      <xdr:spPr bwMode="auto">
        <a:xfrm>
          <a:off x="5257800" y="655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95436" name="Line 1">
          <a:extLst>
            <a:ext uri="{FF2B5EF4-FFF2-40B4-BE49-F238E27FC236}">
              <a16:creationId xmlns:a16="http://schemas.microsoft.com/office/drawing/2014/main" id="{8EA99D0B-2499-4FC8-A3A1-C3F76912CA95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95437" name="Line 2">
          <a:extLst>
            <a:ext uri="{FF2B5EF4-FFF2-40B4-BE49-F238E27FC236}">
              <a16:creationId xmlns:a16="http://schemas.microsoft.com/office/drawing/2014/main" id="{C8C466AC-E5E5-439D-A944-F16A29B4A2C2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95438" name="Line 3">
          <a:extLst>
            <a:ext uri="{FF2B5EF4-FFF2-40B4-BE49-F238E27FC236}">
              <a16:creationId xmlns:a16="http://schemas.microsoft.com/office/drawing/2014/main" id="{F080FDAD-4E1D-4917-91A7-5352AE9B39A4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95439" name="Line 4">
          <a:extLst>
            <a:ext uri="{FF2B5EF4-FFF2-40B4-BE49-F238E27FC236}">
              <a16:creationId xmlns:a16="http://schemas.microsoft.com/office/drawing/2014/main" id="{77C98928-C252-4E81-AB5A-B731EDC713AF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95440" name="Line 5">
          <a:extLst>
            <a:ext uri="{FF2B5EF4-FFF2-40B4-BE49-F238E27FC236}">
              <a16:creationId xmlns:a16="http://schemas.microsoft.com/office/drawing/2014/main" id="{22E1C2ED-4800-4ACA-A63F-1B0935BFB710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95441" name="Line 1">
          <a:extLst>
            <a:ext uri="{FF2B5EF4-FFF2-40B4-BE49-F238E27FC236}">
              <a16:creationId xmlns:a16="http://schemas.microsoft.com/office/drawing/2014/main" id="{CD2FF341-FD32-42AB-9DDF-A1043B8C1A1F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95442" name="Line 2">
          <a:extLst>
            <a:ext uri="{FF2B5EF4-FFF2-40B4-BE49-F238E27FC236}">
              <a16:creationId xmlns:a16="http://schemas.microsoft.com/office/drawing/2014/main" id="{3591C359-101D-4228-92F3-5E6CAFBF38D5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95443" name="Line 3">
          <a:extLst>
            <a:ext uri="{FF2B5EF4-FFF2-40B4-BE49-F238E27FC236}">
              <a16:creationId xmlns:a16="http://schemas.microsoft.com/office/drawing/2014/main" id="{FBFB405B-5AB6-455F-B807-B41C5EF186C7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95444" name="Line 4">
          <a:extLst>
            <a:ext uri="{FF2B5EF4-FFF2-40B4-BE49-F238E27FC236}">
              <a16:creationId xmlns:a16="http://schemas.microsoft.com/office/drawing/2014/main" id="{51748C3D-D988-4D62-8650-AF80B9A82188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95445" name="Line 5">
          <a:extLst>
            <a:ext uri="{FF2B5EF4-FFF2-40B4-BE49-F238E27FC236}">
              <a16:creationId xmlns:a16="http://schemas.microsoft.com/office/drawing/2014/main" id="{A31BE0CB-AD13-48DA-AB1D-D5BA951C4D4B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95446" name="Line 1">
          <a:extLst>
            <a:ext uri="{FF2B5EF4-FFF2-40B4-BE49-F238E27FC236}">
              <a16:creationId xmlns:a16="http://schemas.microsoft.com/office/drawing/2014/main" id="{170D49AB-65BA-433D-8198-0D76C62A28D0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95447" name="Line 2">
          <a:extLst>
            <a:ext uri="{FF2B5EF4-FFF2-40B4-BE49-F238E27FC236}">
              <a16:creationId xmlns:a16="http://schemas.microsoft.com/office/drawing/2014/main" id="{8455EC5D-388D-432B-943B-E399F9E78393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95448" name="Line 3">
          <a:extLst>
            <a:ext uri="{FF2B5EF4-FFF2-40B4-BE49-F238E27FC236}">
              <a16:creationId xmlns:a16="http://schemas.microsoft.com/office/drawing/2014/main" id="{638B78AB-2C24-45A1-A707-8A75BC6C088B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95449" name="Line 4">
          <a:extLst>
            <a:ext uri="{FF2B5EF4-FFF2-40B4-BE49-F238E27FC236}">
              <a16:creationId xmlns:a16="http://schemas.microsoft.com/office/drawing/2014/main" id="{E68BDA07-4F1A-4B96-8AAC-3B469FCB6ACC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95450" name="Line 5">
          <a:extLst>
            <a:ext uri="{FF2B5EF4-FFF2-40B4-BE49-F238E27FC236}">
              <a16:creationId xmlns:a16="http://schemas.microsoft.com/office/drawing/2014/main" id="{965974A9-9915-4044-A753-521A85D733AB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70443" name="Line 1">
          <a:extLst>
            <a:ext uri="{FF2B5EF4-FFF2-40B4-BE49-F238E27FC236}">
              <a16:creationId xmlns:a16="http://schemas.microsoft.com/office/drawing/2014/main" id="{53A47744-E683-44D4-A29E-DCBA64196125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70444" name="Line 2">
          <a:extLst>
            <a:ext uri="{FF2B5EF4-FFF2-40B4-BE49-F238E27FC236}">
              <a16:creationId xmlns:a16="http://schemas.microsoft.com/office/drawing/2014/main" id="{BE5F7A11-54E7-493C-98B7-A05C7DA47738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70445" name="Line 3">
          <a:extLst>
            <a:ext uri="{FF2B5EF4-FFF2-40B4-BE49-F238E27FC236}">
              <a16:creationId xmlns:a16="http://schemas.microsoft.com/office/drawing/2014/main" id="{531C7D88-4FA2-4822-AC19-5B21DB495149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70446" name="Line 4">
          <a:extLst>
            <a:ext uri="{FF2B5EF4-FFF2-40B4-BE49-F238E27FC236}">
              <a16:creationId xmlns:a16="http://schemas.microsoft.com/office/drawing/2014/main" id="{96E64523-3336-48BF-A029-C51FB39C5B3F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70447" name="Line 5">
          <a:extLst>
            <a:ext uri="{FF2B5EF4-FFF2-40B4-BE49-F238E27FC236}">
              <a16:creationId xmlns:a16="http://schemas.microsoft.com/office/drawing/2014/main" id="{D43CA9C8-08B1-4C1F-9FDB-690B4EACECAA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70448" name="Line 1">
          <a:extLst>
            <a:ext uri="{FF2B5EF4-FFF2-40B4-BE49-F238E27FC236}">
              <a16:creationId xmlns:a16="http://schemas.microsoft.com/office/drawing/2014/main" id="{3C3A24B2-6CAC-4645-9DCC-596F02D97B0B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70449" name="Line 2">
          <a:extLst>
            <a:ext uri="{FF2B5EF4-FFF2-40B4-BE49-F238E27FC236}">
              <a16:creationId xmlns:a16="http://schemas.microsoft.com/office/drawing/2014/main" id="{68D567A5-DFA6-411A-82F3-96AE8B5B5FCC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70450" name="Line 3">
          <a:extLst>
            <a:ext uri="{FF2B5EF4-FFF2-40B4-BE49-F238E27FC236}">
              <a16:creationId xmlns:a16="http://schemas.microsoft.com/office/drawing/2014/main" id="{5EF6C551-3F39-487F-97CA-628E067F661C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70451" name="Line 4">
          <a:extLst>
            <a:ext uri="{FF2B5EF4-FFF2-40B4-BE49-F238E27FC236}">
              <a16:creationId xmlns:a16="http://schemas.microsoft.com/office/drawing/2014/main" id="{C119CA18-A5C6-475B-9A1D-440852D57711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70452" name="Line 5">
          <a:extLst>
            <a:ext uri="{FF2B5EF4-FFF2-40B4-BE49-F238E27FC236}">
              <a16:creationId xmlns:a16="http://schemas.microsoft.com/office/drawing/2014/main" id="{62E5495F-E9DD-48E4-9C6C-904AF89FECFA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70453" name="Line 1">
          <a:extLst>
            <a:ext uri="{FF2B5EF4-FFF2-40B4-BE49-F238E27FC236}">
              <a16:creationId xmlns:a16="http://schemas.microsoft.com/office/drawing/2014/main" id="{C5FBF63C-2917-4C10-8429-2B980CCE2A5F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70454" name="Line 2">
          <a:extLst>
            <a:ext uri="{FF2B5EF4-FFF2-40B4-BE49-F238E27FC236}">
              <a16:creationId xmlns:a16="http://schemas.microsoft.com/office/drawing/2014/main" id="{3AB96255-EF91-45E7-ABD8-4E8F0B0F2071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70455" name="Line 3">
          <a:extLst>
            <a:ext uri="{FF2B5EF4-FFF2-40B4-BE49-F238E27FC236}">
              <a16:creationId xmlns:a16="http://schemas.microsoft.com/office/drawing/2014/main" id="{0827D3CE-5CE7-42E1-A8CA-BB4996D9F57B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 macro="" textlink="">
      <xdr:nvSpPr>
        <xdr:cNvPr id="1270456" name="Line 4">
          <a:extLst>
            <a:ext uri="{FF2B5EF4-FFF2-40B4-BE49-F238E27FC236}">
              <a16:creationId xmlns:a16="http://schemas.microsoft.com/office/drawing/2014/main" id="{AF60D579-1044-46D6-87DE-C555E86B37EA}"/>
            </a:ext>
          </a:extLst>
        </xdr:cNvPr>
        <xdr:cNvSpPr>
          <a:spLocks noChangeShapeType="1"/>
        </xdr:cNvSpPr>
      </xdr:nvSpPr>
      <xdr:spPr bwMode="auto">
        <a:xfrm>
          <a:off x="20574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 macro="" textlink="">
      <xdr:nvSpPr>
        <xdr:cNvPr id="1270457" name="Line 5">
          <a:extLst>
            <a:ext uri="{FF2B5EF4-FFF2-40B4-BE49-F238E27FC236}">
              <a16:creationId xmlns:a16="http://schemas.microsoft.com/office/drawing/2014/main" id="{24D422E4-4F9A-4766-92E9-5128E0C610AE}"/>
            </a:ext>
          </a:extLst>
        </xdr:cNvPr>
        <xdr:cNvSpPr>
          <a:spLocks noChangeShapeType="1"/>
        </xdr:cNvSpPr>
      </xdr:nvSpPr>
      <xdr:spPr bwMode="auto">
        <a:xfrm>
          <a:off x="4914900" y="513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37">
    <pageSetUpPr fitToPage="1"/>
  </sheetPr>
  <dimension ref="A1:M61"/>
  <sheetViews>
    <sheetView workbookViewId="0">
      <selection activeCell="I30" sqref="I30"/>
    </sheetView>
  </sheetViews>
  <sheetFormatPr defaultRowHeight="12.75" x14ac:dyDescent="0.2"/>
  <cols>
    <col min="1" max="1" width="9.28515625" customWidth="1"/>
    <col min="3" max="3" width="19.5703125" customWidth="1"/>
    <col min="4" max="4" width="26.140625" customWidth="1"/>
    <col min="5" max="5" width="15.85546875" customWidth="1"/>
    <col min="6" max="6" width="17.42578125" customWidth="1"/>
    <col min="12" max="13" width="14.140625" bestFit="1" customWidth="1"/>
  </cols>
  <sheetData>
    <row r="1" spans="1:7" ht="23.25" x14ac:dyDescent="0.35">
      <c r="A1" s="1" t="s">
        <v>39</v>
      </c>
      <c r="F1" s="2"/>
    </row>
    <row r="2" spans="1:7" ht="18" x14ac:dyDescent="0.25">
      <c r="A2" s="130"/>
      <c r="B2" s="131"/>
      <c r="C2" s="131"/>
      <c r="D2" s="131"/>
      <c r="E2" s="131"/>
      <c r="F2" s="131"/>
    </row>
    <row r="3" spans="1:7" ht="18" x14ac:dyDescent="0.25">
      <c r="A3" s="18"/>
      <c r="B3" s="19"/>
      <c r="C3" s="19"/>
      <c r="D3" s="19"/>
      <c r="E3" s="19"/>
      <c r="F3" s="19"/>
    </row>
    <row r="4" spans="1:7" ht="18" x14ac:dyDescent="0.25">
      <c r="A4" s="132" t="s">
        <v>89</v>
      </c>
      <c r="B4" s="132"/>
      <c r="C4" s="132"/>
      <c r="D4" s="132"/>
      <c r="E4" s="132"/>
      <c r="F4" s="132"/>
    </row>
    <row r="5" spans="1:7" ht="18" x14ac:dyDescent="0.25">
      <c r="A5" s="19"/>
      <c r="B5" s="19"/>
      <c r="C5" s="19"/>
      <c r="D5" s="19"/>
      <c r="E5" s="19"/>
      <c r="F5" s="19"/>
    </row>
    <row r="6" spans="1:7" hidden="1" x14ac:dyDescent="0.2">
      <c r="A6" s="141" t="s">
        <v>25</v>
      </c>
      <c r="B6" s="141"/>
      <c r="C6" s="141"/>
      <c r="D6" s="141"/>
      <c r="E6" s="28"/>
      <c r="F6" s="28"/>
    </row>
    <row r="7" spans="1:7" x14ac:dyDescent="0.2">
      <c r="A7" s="76" t="s">
        <v>42</v>
      </c>
      <c r="B7" s="50"/>
      <c r="C7" s="50"/>
      <c r="D7" s="50"/>
      <c r="E7" s="3"/>
      <c r="F7" s="3"/>
      <c r="G7" s="3"/>
    </row>
    <row r="8" spans="1:7" x14ac:dyDescent="0.2">
      <c r="A8" s="141" t="s">
        <v>30</v>
      </c>
      <c r="B8" s="141"/>
      <c r="C8" s="141"/>
      <c r="D8" s="141"/>
      <c r="E8" s="141"/>
      <c r="F8" s="141"/>
      <c r="G8" s="3"/>
    </row>
    <row r="9" spans="1:7" ht="13.5" thickBot="1" x14ac:dyDescent="0.25">
      <c r="E9" s="3"/>
      <c r="F9" s="3"/>
    </row>
    <row r="10" spans="1:7" ht="12.75" customHeight="1" x14ac:dyDescent="0.2">
      <c r="A10" s="135" t="s">
        <v>33</v>
      </c>
      <c r="B10" s="136"/>
      <c r="C10" s="136"/>
      <c r="D10" s="137"/>
      <c r="E10" s="133" t="s">
        <v>24</v>
      </c>
      <c r="F10" s="133" t="s">
        <v>21</v>
      </c>
    </row>
    <row r="11" spans="1:7" ht="13.5" customHeight="1" thickBot="1" x14ac:dyDescent="0.25">
      <c r="A11" s="138"/>
      <c r="B11" s="139"/>
      <c r="C11" s="139"/>
      <c r="D11" s="140"/>
      <c r="E11" s="134"/>
      <c r="F11" s="134"/>
    </row>
    <row r="12" spans="1:7" ht="15.75" customHeight="1" x14ac:dyDescent="0.2">
      <c r="A12" s="150" t="s">
        <v>94</v>
      </c>
      <c r="B12" s="151"/>
      <c r="C12" s="151"/>
      <c r="D12" s="152"/>
      <c r="E12" s="124">
        <f>Grummesgårdparken!H39</f>
        <v>0</v>
      </c>
      <c r="F12" s="103"/>
    </row>
    <row r="13" spans="1:7" ht="15.75" customHeight="1" x14ac:dyDescent="0.2">
      <c r="A13" s="142" t="s">
        <v>80</v>
      </c>
      <c r="B13" s="143"/>
      <c r="C13" s="143"/>
      <c r="D13" s="144"/>
      <c r="E13" s="105">
        <f>Lisbyvej!H37</f>
        <v>0</v>
      </c>
      <c r="F13" s="43"/>
    </row>
    <row r="14" spans="1:7" ht="15.75" customHeight="1" x14ac:dyDescent="0.2">
      <c r="A14" s="142" t="s">
        <v>87</v>
      </c>
      <c r="B14" s="143"/>
      <c r="C14" s="143"/>
      <c r="D14" s="144"/>
      <c r="E14" s="105">
        <f>'Vester Lemtorp'!H42</f>
        <v>0</v>
      </c>
      <c r="F14" s="43"/>
    </row>
    <row r="15" spans="1:7" ht="15.75" customHeight="1" x14ac:dyDescent="0.2">
      <c r="A15" s="142" t="s">
        <v>90</v>
      </c>
      <c r="B15" s="143"/>
      <c r="C15" s="143"/>
      <c r="D15" s="144"/>
      <c r="E15" s="105">
        <f>Falkevej!H42</f>
        <v>0</v>
      </c>
      <c r="F15" s="43"/>
    </row>
    <row r="16" spans="1:7" ht="15.75" customHeight="1" x14ac:dyDescent="0.2">
      <c r="A16" s="142" t="s">
        <v>91</v>
      </c>
      <c r="B16" s="143"/>
      <c r="C16" s="143"/>
      <c r="D16" s="144"/>
      <c r="E16" s="105">
        <f>Uglevej!H37</f>
        <v>0</v>
      </c>
      <c r="F16" s="43"/>
    </row>
    <row r="17" spans="1:10" ht="15.75" customHeight="1" x14ac:dyDescent="0.2">
      <c r="A17" s="142" t="s">
        <v>99</v>
      </c>
      <c r="B17" s="143"/>
      <c r="C17" s="143"/>
      <c r="D17" s="144"/>
      <c r="E17" s="105">
        <f>'Smedevej (KOMBI)'!H39</f>
        <v>0</v>
      </c>
      <c r="F17" s="43"/>
    </row>
    <row r="18" spans="1:10" ht="15.75" customHeight="1" x14ac:dyDescent="0.2">
      <c r="A18" s="142" t="s">
        <v>100</v>
      </c>
      <c r="B18" s="143"/>
      <c r="C18" s="143"/>
      <c r="D18" s="144"/>
      <c r="E18" s="105">
        <f>'Kabbelvej (KOMBI)'!H31</f>
        <v>0</v>
      </c>
      <c r="F18" s="43"/>
    </row>
    <row r="19" spans="1:10" ht="15.75" customHeight="1" x14ac:dyDescent="0.2">
      <c r="A19" s="142" t="s">
        <v>67</v>
      </c>
      <c r="B19" s="143"/>
      <c r="C19" s="143"/>
      <c r="D19" s="144"/>
      <c r="E19" s="105">
        <f>'Agergårdvej (KOMBI)'!H31</f>
        <v>0</v>
      </c>
      <c r="F19" s="43"/>
    </row>
    <row r="20" spans="1:10" ht="16.5" customHeight="1" x14ac:dyDescent="0.2">
      <c r="A20" s="142" t="s">
        <v>68</v>
      </c>
      <c r="B20" s="143"/>
      <c r="C20" s="143"/>
      <c r="D20" s="144"/>
      <c r="E20" s="105">
        <f>'Hyldalvej (KOMBI)'!H31</f>
        <v>0</v>
      </c>
      <c r="F20" s="43"/>
    </row>
    <row r="21" spans="1:10" ht="15" customHeight="1" x14ac:dyDescent="0.2">
      <c r="A21" s="142" t="s">
        <v>72</v>
      </c>
      <c r="B21" s="143"/>
      <c r="C21" s="143"/>
      <c r="D21" s="144"/>
      <c r="E21" s="105">
        <f>'Mullesgårdvej (KOMBI)'!H31</f>
        <v>0</v>
      </c>
      <c r="F21" s="43"/>
    </row>
    <row r="22" spans="1:10" ht="15" customHeight="1" x14ac:dyDescent="0.2">
      <c r="A22" s="142" t="s">
        <v>98</v>
      </c>
      <c r="B22" s="143"/>
      <c r="C22" s="143"/>
      <c r="D22" s="144"/>
      <c r="E22" s="105">
        <f>'NørtoftvejHedevej (GAB)'!H31</f>
        <v>0</v>
      </c>
      <c r="F22" s="43"/>
    </row>
    <row r="23" spans="1:10" ht="14.25" customHeight="1" x14ac:dyDescent="0.2">
      <c r="A23" s="142" t="s">
        <v>97</v>
      </c>
      <c r="B23" s="143"/>
      <c r="C23" s="143"/>
      <c r="D23" s="144"/>
      <c r="E23" s="106">
        <f>'Pinholtvej (KOMBI)'!H31</f>
        <v>0</v>
      </c>
      <c r="F23" s="68"/>
    </row>
    <row r="24" spans="1:10" ht="12.75" customHeight="1" x14ac:dyDescent="0.2">
      <c r="A24" s="142" t="s">
        <v>75</v>
      </c>
      <c r="B24" s="143"/>
      <c r="C24" s="143"/>
      <c r="D24" s="144"/>
      <c r="E24" s="105">
        <f>'Sønderbyvej (KOMBI)'!H32</f>
        <v>0</v>
      </c>
      <c r="F24" s="43"/>
    </row>
    <row r="25" spans="1:10" ht="12.75" customHeight="1" x14ac:dyDescent="0.2">
      <c r="A25" s="142" t="s">
        <v>77</v>
      </c>
      <c r="B25" s="143"/>
      <c r="C25" s="143"/>
      <c r="D25" s="144"/>
      <c r="E25" s="105">
        <f>'Mølgårdvej (KOMBI)'!H31</f>
        <v>0</v>
      </c>
      <c r="F25" s="43"/>
    </row>
    <row r="26" spans="1:10" ht="14.25" customHeight="1" x14ac:dyDescent="0.2">
      <c r="A26" s="142" t="s">
        <v>78</v>
      </c>
      <c r="B26" s="143"/>
      <c r="C26" s="143"/>
      <c r="D26" s="144"/>
      <c r="E26" s="105">
        <f>'Skovlundvej (KOMBI)'!H31</f>
        <v>0</v>
      </c>
      <c r="F26" s="43"/>
      <c r="J26" s="4"/>
    </row>
    <row r="27" spans="1:10" ht="14.25" customHeight="1" thickBot="1" x14ac:dyDescent="0.25">
      <c r="A27" s="155" t="s">
        <v>92</v>
      </c>
      <c r="B27" s="156"/>
      <c r="C27" s="156"/>
      <c r="D27" s="157"/>
      <c r="E27" s="107">
        <f>'Sti Ballegårdvej-Uglevej'!H41</f>
        <v>0</v>
      </c>
      <c r="F27" s="104"/>
      <c r="J27" s="4"/>
    </row>
    <row r="28" spans="1:10" ht="22.5" customHeight="1" thickBot="1" x14ac:dyDescent="0.25">
      <c r="A28" s="60" t="s">
        <v>27</v>
      </c>
      <c r="B28" s="61"/>
      <c r="C28" s="61"/>
      <c r="D28" s="62"/>
      <c r="E28" s="108">
        <f>SUM(E12:E27)</f>
        <v>0</v>
      </c>
    </row>
    <row r="29" spans="1:10" x14ac:dyDescent="0.2">
      <c r="A29" s="7"/>
      <c r="B29" s="7"/>
      <c r="C29" s="7"/>
      <c r="D29" s="20"/>
      <c r="E29" s="5"/>
    </row>
    <row r="30" spans="1:10" x14ac:dyDescent="0.2">
      <c r="A30" s="20"/>
      <c r="B30" s="7"/>
      <c r="C30" s="7"/>
      <c r="D30" s="20"/>
      <c r="E30" s="48"/>
    </row>
    <row r="31" spans="1:10" x14ac:dyDescent="0.2">
      <c r="A31" s="40"/>
      <c r="B31" s="63"/>
      <c r="C31" s="63"/>
      <c r="D31" s="40"/>
      <c r="E31" s="48"/>
    </row>
    <row r="32" spans="1:10" x14ac:dyDescent="0.2">
      <c r="A32" s="41"/>
      <c r="B32" s="7"/>
      <c r="C32" s="7"/>
      <c r="D32" s="41"/>
      <c r="E32" s="5"/>
    </row>
    <row r="33" spans="1:13" ht="26.1" customHeight="1" x14ac:dyDescent="0.2">
      <c r="A33" s="47" t="s">
        <v>31</v>
      </c>
      <c r="B33" s="47"/>
      <c r="C33" s="47"/>
      <c r="D33" s="46"/>
      <c r="E33" s="49">
        <f>SUM(E28:E30)</f>
        <v>0</v>
      </c>
      <c r="L33" s="109"/>
      <c r="M33" s="109"/>
    </row>
    <row r="34" spans="1:13" x14ac:dyDescent="0.2">
      <c r="A34" s="22"/>
      <c r="B34" s="22"/>
      <c r="C34" s="22"/>
      <c r="D34" s="22"/>
      <c r="E34" s="22"/>
      <c r="F34" s="22"/>
    </row>
    <row r="35" spans="1:13" x14ac:dyDescent="0.2">
      <c r="A35" s="25" t="s">
        <v>28</v>
      </c>
      <c r="B35" s="25"/>
      <c r="C35" s="25"/>
      <c r="D35" s="26"/>
      <c r="E35" s="27"/>
      <c r="F35" s="23"/>
    </row>
    <row r="36" spans="1:13" x14ac:dyDescent="0.2">
      <c r="A36" s="25"/>
      <c r="B36" s="25"/>
      <c r="C36" s="25"/>
      <c r="D36" s="26"/>
      <c r="E36" s="27"/>
      <c r="F36" s="23"/>
    </row>
    <row r="37" spans="1:13" x14ac:dyDescent="0.2">
      <c r="A37" s="7"/>
      <c r="B37" s="7"/>
      <c r="C37" s="7"/>
      <c r="D37" s="20"/>
      <c r="E37" s="5"/>
    </row>
    <row r="39" spans="1:13" x14ac:dyDescent="0.2">
      <c r="A39" s="146"/>
      <c r="B39" s="147"/>
      <c r="C39" s="44" t="s">
        <v>18</v>
      </c>
      <c r="D39" s="45" t="s">
        <v>88</v>
      </c>
      <c r="E39" s="148"/>
      <c r="F39" s="149"/>
    </row>
    <row r="40" spans="1:13" x14ac:dyDescent="0.2">
      <c r="E40" s="145" t="s">
        <v>26</v>
      </c>
      <c r="F40" s="145"/>
    </row>
    <row r="42" spans="1:13" x14ac:dyDescent="0.2">
      <c r="A42" s="34"/>
      <c r="B42" s="34"/>
      <c r="C42" s="34"/>
    </row>
    <row r="43" spans="1:13" x14ac:dyDescent="0.2">
      <c r="A43" s="34"/>
      <c r="B43" s="34"/>
      <c r="C43" s="34"/>
    </row>
    <row r="44" spans="1:13" ht="12.75" customHeight="1" x14ac:dyDescent="0.2">
      <c r="A44" s="153"/>
      <c r="B44" s="153"/>
      <c r="C44" s="153"/>
      <c r="E44" s="77"/>
    </row>
    <row r="45" spans="1:13" ht="12" customHeight="1" x14ac:dyDescent="0.2">
      <c r="A45" s="153"/>
      <c r="B45" s="161"/>
      <c r="C45" s="161"/>
      <c r="E45" s="77"/>
    </row>
    <row r="46" spans="1:13" hidden="1" x14ac:dyDescent="0.2">
      <c r="A46" s="161"/>
      <c r="B46" s="161"/>
      <c r="C46" s="161"/>
    </row>
    <row r="47" spans="1:13" ht="12.75" customHeight="1" x14ac:dyDescent="0.2">
      <c r="A47" s="160"/>
      <c r="B47" s="160"/>
      <c r="C47" s="160"/>
    </row>
    <row r="48" spans="1:13" ht="14.25" customHeight="1" x14ac:dyDescent="0.2">
      <c r="A48" s="90"/>
      <c r="B48" s="90"/>
      <c r="C48" s="90"/>
    </row>
    <row r="49" spans="1:5" ht="13.5" customHeight="1" x14ac:dyDescent="0.2"/>
    <row r="50" spans="1:5" x14ac:dyDescent="0.2">
      <c r="A50" s="162"/>
      <c r="B50" s="162"/>
      <c r="C50" s="162"/>
      <c r="E50" s="77"/>
    </row>
    <row r="51" spans="1:5" x14ac:dyDescent="0.2">
      <c r="A51" s="163"/>
      <c r="B51" s="163"/>
      <c r="C51" s="163"/>
      <c r="D51" s="154"/>
      <c r="E51" s="158"/>
    </row>
    <row r="52" spans="1:5" x14ac:dyDescent="0.2">
      <c r="A52" s="163"/>
      <c r="B52" s="163"/>
      <c r="C52" s="163"/>
      <c r="D52" s="154"/>
      <c r="E52" s="159"/>
    </row>
    <row r="53" spans="1:5" ht="12.75" customHeight="1" x14ac:dyDescent="0.2">
      <c r="A53" s="99"/>
      <c r="B53" s="69"/>
      <c r="C53" s="69"/>
      <c r="E53" s="77"/>
    </row>
    <row r="54" spans="1:5" x14ac:dyDescent="0.2">
      <c r="A54" s="99"/>
      <c r="B54" s="69"/>
      <c r="C54" s="69"/>
      <c r="E54" s="77"/>
    </row>
    <row r="55" spans="1:5" x14ac:dyDescent="0.2">
      <c r="A55" s="99"/>
      <c r="B55" s="69"/>
      <c r="C55" s="69"/>
      <c r="E55" s="77"/>
    </row>
    <row r="56" spans="1:5" ht="30" customHeight="1" x14ac:dyDescent="0.2">
      <c r="A56" s="153"/>
      <c r="B56" s="153"/>
      <c r="C56" s="153"/>
      <c r="E56" s="77"/>
    </row>
    <row r="57" spans="1:5" x14ac:dyDescent="0.2">
      <c r="A57" s="101"/>
      <c r="B57" s="101"/>
      <c r="C57" s="101"/>
    </row>
    <row r="58" spans="1:5" x14ac:dyDescent="0.2">
      <c r="A58" s="69"/>
      <c r="B58" s="69"/>
      <c r="C58" s="69"/>
      <c r="E58" s="77"/>
    </row>
    <row r="59" spans="1:5" x14ac:dyDescent="0.2">
      <c r="A59" s="69"/>
      <c r="B59" s="100"/>
      <c r="C59" s="100"/>
      <c r="E59" s="77"/>
    </row>
    <row r="60" spans="1:5" x14ac:dyDescent="0.2">
      <c r="A60" s="69"/>
      <c r="B60" s="100"/>
      <c r="C60" s="100"/>
      <c r="E60" s="77"/>
    </row>
    <row r="61" spans="1:5" x14ac:dyDescent="0.2">
      <c r="A61" s="4"/>
      <c r="B61" s="4"/>
      <c r="C61" s="4"/>
    </row>
  </sheetData>
  <mergeCells count="34">
    <mergeCell ref="E51:E52"/>
    <mergeCell ref="A47:C47"/>
    <mergeCell ref="A14:D14"/>
    <mergeCell ref="A15:D15"/>
    <mergeCell ref="A16:D16"/>
    <mergeCell ref="A45:C46"/>
    <mergeCell ref="A50:C50"/>
    <mergeCell ref="A51:C52"/>
    <mergeCell ref="A18:D18"/>
    <mergeCell ref="A17:D17"/>
    <mergeCell ref="A56:C56"/>
    <mergeCell ref="D51:D52"/>
    <mergeCell ref="A19:D19"/>
    <mergeCell ref="A20:D20"/>
    <mergeCell ref="A21:D21"/>
    <mergeCell ref="A23:D23"/>
    <mergeCell ref="A22:D22"/>
    <mergeCell ref="A24:D24"/>
    <mergeCell ref="A44:C44"/>
    <mergeCell ref="A27:D27"/>
    <mergeCell ref="A13:D13"/>
    <mergeCell ref="A25:D25"/>
    <mergeCell ref="A26:D26"/>
    <mergeCell ref="E40:F40"/>
    <mergeCell ref="A8:F8"/>
    <mergeCell ref="A39:B39"/>
    <mergeCell ref="E39:F39"/>
    <mergeCell ref="A12:D12"/>
    <mergeCell ref="A2:F2"/>
    <mergeCell ref="A4:F4"/>
    <mergeCell ref="E10:E11"/>
    <mergeCell ref="F10:F11"/>
    <mergeCell ref="A10:D11"/>
    <mergeCell ref="A6:D6"/>
  </mergeCells>
  <phoneticPr fontId="0" type="noConversion"/>
  <pageMargins left="0.78740157480314965" right="0.39370078740157483" top="0.39370078740157483" bottom="0" header="0.51181102362204722" footer="0.19685039370078741"/>
  <pageSetup paperSize="9" scale="94" orientation="portrait" r:id="rId1"/>
  <headerFooter alignWithMargins="0">
    <oddFooter>&amp;R
&amp;D    tilbudslister&amp;F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6"/>
  <sheetViews>
    <sheetView workbookViewId="0">
      <selection activeCell="F12" sqref="F12:H12"/>
    </sheetView>
  </sheetViews>
  <sheetFormatPr defaultRowHeight="12.75" x14ac:dyDescent="0.2"/>
  <cols>
    <col min="1" max="1" width="3.28515625" customWidth="1"/>
    <col min="4" max="4" width="11.28515625" bestFit="1" customWidth="1"/>
    <col min="5" max="5" width="8.28515625" customWidth="1"/>
    <col min="7" max="7" width="10.85546875" customWidth="1"/>
    <col min="8" max="8" width="13.5703125" customWidth="1"/>
    <col min="9" max="9" width="12.85546875" customWidth="1"/>
  </cols>
  <sheetData>
    <row r="1" spans="1:16" ht="23.25" x14ac:dyDescent="0.35">
      <c r="A1" s="1" t="s">
        <v>39</v>
      </c>
      <c r="I1" s="2"/>
    </row>
    <row r="2" spans="1:16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6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6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6" ht="18" x14ac:dyDescent="0.25">
      <c r="A5" s="187" t="s">
        <v>71</v>
      </c>
      <c r="B5" s="187"/>
      <c r="C5" s="187"/>
      <c r="D5" s="187"/>
      <c r="E5" s="187"/>
      <c r="F5" s="187"/>
      <c r="G5" s="187"/>
      <c r="H5" s="187"/>
      <c r="I5" s="187"/>
    </row>
    <row r="6" spans="1:16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6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6" x14ac:dyDescent="0.2">
      <c r="A8" s="56" t="s">
        <v>63</v>
      </c>
      <c r="B8" s="56"/>
      <c r="C8" s="158" t="s">
        <v>66</v>
      </c>
      <c r="D8" s="158"/>
      <c r="E8" s="158"/>
      <c r="F8" s="159"/>
      <c r="G8" s="159"/>
      <c r="H8" s="159"/>
      <c r="I8" s="159"/>
      <c r="J8" s="3"/>
    </row>
    <row r="9" spans="1:16" x14ac:dyDescent="0.2">
      <c r="A9" s="158" t="s">
        <v>52</v>
      </c>
      <c r="B9" s="158"/>
      <c r="C9" s="158"/>
      <c r="D9" s="84">
        <v>1360</v>
      </c>
      <c r="E9" s="84"/>
      <c r="F9" s="93" t="s">
        <v>60</v>
      </c>
      <c r="G9" s="93"/>
      <c r="H9" s="94" t="s">
        <v>59</v>
      </c>
      <c r="I9" s="93"/>
      <c r="J9" s="3"/>
    </row>
    <row r="10" spans="1:16" x14ac:dyDescent="0.2">
      <c r="A10" s="158" t="s">
        <v>110</v>
      </c>
      <c r="B10" s="158"/>
      <c r="C10" s="158"/>
      <c r="D10" s="84">
        <v>4.4000000000000004</v>
      </c>
      <c r="E10" s="84"/>
      <c r="F10" s="93" t="s">
        <v>61</v>
      </c>
      <c r="G10" s="93"/>
      <c r="H10" s="94" t="s">
        <v>59</v>
      </c>
      <c r="I10" s="88"/>
      <c r="J10" s="3"/>
    </row>
    <row r="11" spans="1:16" x14ac:dyDescent="0.2">
      <c r="A11" s="158" t="s">
        <v>54</v>
      </c>
      <c r="B11" s="158"/>
      <c r="C11" s="158"/>
      <c r="D11" s="92" t="s">
        <v>53</v>
      </c>
      <c r="E11" s="3"/>
      <c r="F11" s="56" t="s">
        <v>58</v>
      </c>
      <c r="G11" s="3"/>
      <c r="H11" s="84" t="s">
        <v>57</v>
      </c>
      <c r="I11" s="93"/>
      <c r="J11" s="3"/>
    </row>
    <row r="12" spans="1:16" x14ac:dyDescent="0.2">
      <c r="A12" s="158" t="s">
        <v>55</v>
      </c>
      <c r="B12" s="158"/>
      <c r="C12" s="158"/>
      <c r="D12" s="84">
        <v>2023</v>
      </c>
      <c r="E12" s="3"/>
      <c r="F12" t="s">
        <v>118</v>
      </c>
      <c r="H12" s="2" t="s">
        <v>119</v>
      </c>
      <c r="I12" s="3"/>
      <c r="J12" s="3"/>
    </row>
    <row r="13" spans="1:16" x14ac:dyDescent="0.2">
      <c r="A13" s="56" t="s">
        <v>64</v>
      </c>
      <c r="B13" s="3"/>
      <c r="C13" s="3"/>
      <c r="D13" s="92" t="s">
        <v>65</v>
      </c>
      <c r="E13" s="3"/>
      <c r="F13" s="3"/>
      <c r="G13" s="3"/>
      <c r="H13" s="3"/>
      <c r="I13" s="3"/>
      <c r="J13" s="3"/>
    </row>
    <row r="14" spans="1:16" ht="13.5" thickBot="1" x14ac:dyDescent="0.25">
      <c r="E14" s="3"/>
      <c r="F14" s="3"/>
      <c r="G14" s="3"/>
      <c r="H14" s="3"/>
      <c r="I14" s="3"/>
      <c r="P14" s="4"/>
    </row>
    <row r="15" spans="1:16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  <c r="P15" s="4"/>
    </row>
    <row r="16" spans="1:16" ht="13.5" thickBot="1" x14ac:dyDescent="0.25">
      <c r="A16" s="193"/>
      <c r="B16" s="194"/>
      <c r="C16" s="194"/>
      <c r="D16" s="195"/>
      <c r="E16" s="186"/>
      <c r="F16" s="186"/>
      <c r="G16" s="134"/>
      <c r="H16" s="134"/>
      <c r="I16" s="134"/>
    </row>
    <row r="17" spans="1:13" ht="12.75" customHeight="1" x14ac:dyDescent="0.2">
      <c r="A17" s="173" t="s">
        <v>4</v>
      </c>
      <c r="B17" s="218" t="s">
        <v>49</v>
      </c>
      <c r="C17" s="219"/>
      <c r="D17" s="220"/>
      <c r="E17" s="232" t="s">
        <v>15</v>
      </c>
      <c r="F17" s="179">
        <f>D9*D10</f>
        <v>5984.0000000000009</v>
      </c>
      <c r="G17" s="181"/>
      <c r="H17" s="183">
        <f>(F17)*(G17)</f>
        <v>0</v>
      </c>
      <c r="I17" s="54" t="s">
        <v>37</v>
      </c>
    </row>
    <row r="18" spans="1:13" ht="11.25" customHeight="1" x14ac:dyDescent="0.2">
      <c r="A18" s="174"/>
      <c r="B18" s="221"/>
      <c r="C18" s="221"/>
      <c r="D18" s="222"/>
      <c r="E18" s="233"/>
      <c r="F18" s="180"/>
      <c r="G18" s="182"/>
      <c r="H18" s="184"/>
      <c r="I18" s="55" t="s">
        <v>38</v>
      </c>
    </row>
    <row r="19" spans="1:13" ht="5.25" customHeight="1" x14ac:dyDescent="0.2">
      <c r="A19" s="9"/>
      <c r="B19" s="10"/>
      <c r="C19" s="10"/>
      <c r="D19" s="11"/>
      <c r="E19" s="37"/>
      <c r="F19" s="29"/>
      <c r="G19" s="35"/>
      <c r="H19" s="30"/>
      <c r="I19" s="6"/>
    </row>
    <row r="20" spans="1:13" ht="15" customHeight="1" x14ac:dyDescent="0.2">
      <c r="A20" s="57" t="s">
        <v>6</v>
      </c>
      <c r="B20" s="162" t="s">
        <v>40</v>
      </c>
      <c r="C20" s="162"/>
      <c r="D20" s="228"/>
      <c r="E20" s="58" t="s">
        <v>16</v>
      </c>
      <c r="F20" s="29">
        <v>7</v>
      </c>
      <c r="G20" s="74"/>
      <c r="H20" s="30">
        <f>SUM(F20)*(G20)</f>
        <v>0</v>
      </c>
      <c r="I20" s="6" t="s">
        <v>23</v>
      </c>
    </row>
    <row r="21" spans="1:13" ht="5.25" customHeight="1" x14ac:dyDescent="0.2">
      <c r="A21" s="9"/>
      <c r="B21" s="10"/>
      <c r="C21" s="10"/>
      <c r="D21" s="11"/>
      <c r="E21" s="37"/>
      <c r="F21" s="29"/>
      <c r="G21" s="35"/>
      <c r="H21" s="30"/>
      <c r="I21" s="6"/>
    </row>
    <row r="22" spans="1:13" ht="15" customHeight="1" x14ac:dyDescent="0.2">
      <c r="A22" s="57" t="s">
        <v>7</v>
      </c>
      <c r="B22" s="53" t="s">
        <v>32</v>
      </c>
      <c r="C22" s="10"/>
      <c r="D22" s="11"/>
      <c r="E22" s="37" t="s">
        <v>15</v>
      </c>
      <c r="F22" s="29">
        <v>16</v>
      </c>
      <c r="G22" s="74"/>
      <c r="H22" s="30">
        <f>SUM(F22)*(G22)</f>
        <v>0</v>
      </c>
      <c r="I22" s="6" t="s">
        <v>23</v>
      </c>
    </row>
    <row r="23" spans="1:13" ht="5.25" customHeight="1" x14ac:dyDescent="0.2">
      <c r="A23" s="12"/>
      <c r="B23" s="10"/>
      <c r="C23" s="10"/>
      <c r="D23" s="11"/>
      <c r="E23" s="37"/>
      <c r="F23" s="29"/>
      <c r="G23" s="35"/>
      <c r="H23" s="30"/>
      <c r="I23" s="6"/>
    </row>
    <row r="24" spans="1:13" ht="14.25" customHeight="1" x14ac:dyDescent="0.2">
      <c r="A24" s="57" t="s">
        <v>8</v>
      </c>
      <c r="B24" s="53" t="s">
        <v>41</v>
      </c>
      <c r="C24" s="10"/>
      <c r="D24" s="11"/>
      <c r="E24" s="58" t="s">
        <v>16</v>
      </c>
      <c r="F24" s="79">
        <v>6</v>
      </c>
      <c r="G24" s="74"/>
      <c r="H24" s="30">
        <f>SUM(F24)*(G24)</f>
        <v>0</v>
      </c>
      <c r="I24" s="6"/>
    </row>
    <row r="25" spans="1:13" ht="6.75" customHeight="1" x14ac:dyDescent="0.2">
      <c r="A25" s="57"/>
      <c r="B25" s="53"/>
      <c r="C25" s="10"/>
      <c r="D25" s="11"/>
      <c r="E25" s="58"/>
      <c r="F25" s="79"/>
      <c r="G25" s="35"/>
      <c r="H25" s="30"/>
      <c r="I25" s="6"/>
    </row>
    <row r="26" spans="1:13" x14ac:dyDescent="0.2">
      <c r="A26" s="12"/>
      <c r="B26" s="13" t="s">
        <v>12</v>
      </c>
      <c r="C26" s="10"/>
      <c r="D26" s="11"/>
      <c r="E26" s="37"/>
      <c r="F26" s="29"/>
      <c r="G26" s="35"/>
      <c r="H26" s="30"/>
      <c r="I26" s="6"/>
    </row>
    <row r="27" spans="1:13" x14ac:dyDescent="0.2">
      <c r="A27" s="12"/>
      <c r="B27" s="53" t="s">
        <v>13</v>
      </c>
      <c r="C27" s="10"/>
      <c r="D27" s="11"/>
      <c r="E27" s="37"/>
      <c r="F27" s="29"/>
      <c r="G27" s="35"/>
      <c r="H27" s="30"/>
      <c r="I27" s="6"/>
    </row>
    <row r="28" spans="1:13" ht="5.25" customHeight="1" x14ac:dyDescent="0.2">
      <c r="A28" s="12"/>
      <c r="B28" s="10"/>
      <c r="C28" s="10"/>
      <c r="D28" s="11"/>
      <c r="E28" s="37"/>
      <c r="F28" s="29"/>
      <c r="G28" s="35"/>
      <c r="H28" s="30"/>
      <c r="I28" s="6"/>
    </row>
    <row r="29" spans="1:13" x14ac:dyDescent="0.2">
      <c r="A29" s="57" t="s">
        <v>9</v>
      </c>
      <c r="B29" s="153" t="s">
        <v>46</v>
      </c>
      <c r="C29" s="161"/>
      <c r="D29" s="229"/>
      <c r="E29" s="37" t="s">
        <v>16</v>
      </c>
      <c r="F29" s="29">
        <v>30</v>
      </c>
      <c r="G29" s="74"/>
      <c r="H29" s="30">
        <f>SUM(F29)*(G29)</f>
        <v>0</v>
      </c>
      <c r="I29" s="52" t="s">
        <v>20</v>
      </c>
      <c r="M29" s="4"/>
    </row>
    <row r="30" spans="1:13" ht="5.25" customHeight="1" thickBot="1" x14ac:dyDescent="0.25">
      <c r="A30" s="14"/>
      <c r="B30" s="230"/>
      <c r="C30" s="230"/>
      <c r="D30" s="231"/>
      <c r="E30" s="38"/>
      <c r="F30" s="17"/>
      <c r="G30" s="36"/>
      <c r="H30" s="31"/>
      <c r="I30" s="17"/>
    </row>
    <row r="31" spans="1:13" ht="22.5" customHeight="1" thickBot="1" x14ac:dyDescent="0.25">
      <c r="A31" s="167" t="s">
        <v>19</v>
      </c>
      <c r="B31" s="168"/>
      <c r="C31" s="168"/>
      <c r="D31" s="168"/>
      <c r="E31" s="168"/>
      <c r="F31" s="168"/>
      <c r="G31" s="169"/>
      <c r="H31" s="32">
        <f>SUM(H17:H30)</f>
        <v>0</v>
      </c>
    </row>
    <row r="32" spans="1:13" x14ac:dyDescent="0.2">
      <c r="A32" s="7"/>
      <c r="B32" s="7"/>
      <c r="C32" s="7"/>
      <c r="D32" s="20"/>
      <c r="H32" s="5"/>
    </row>
    <row r="33" spans="1:9" x14ac:dyDescent="0.2">
      <c r="A33" s="7"/>
      <c r="B33" s="7"/>
      <c r="C33" s="7"/>
      <c r="D33" s="20"/>
      <c r="H33" s="5"/>
    </row>
    <row r="34" spans="1:9" x14ac:dyDescent="0.2">
      <c r="A34" s="7"/>
      <c r="B34" s="7"/>
      <c r="C34" s="7"/>
      <c r="D34" s="40"/>
      <c r="H34" s="5"/>
    </row>
    <row r="35" spans="1:9" x14ac:dyDescent="0.2">
      <c r="A35" s="7"/>
      <c r="B35" s="7"/>
      <c r="C35" s="7"/>
      <c r="D35" s="20"/>
      <c r="H35" s="5"/>
    </row>
    <row r="36" spans="1:9" x14ac:dyDescent="0.2">
      <c r="A36" s="24" t="s">
        <v>22</v>
      </c>
      <c r="B36" s="21"/>
      <c r="C36" s="39"/>
      <c r="D36" s="59"/>
      <c r="E36" s="22"/>
      <c r="F36" s="22"/>
      <c r="G36" s="22"/>
      <c r="H36" s="22"/>
      <c r="I36" s="22"/>
    </row>
    <row r="37" spans="1:9" x14ac:dyDescent="0.2">
      <c r="A37" s="22"/>
      <c r="B37" s="22"/>
      <c r="C37" s="22"/>
      <c r="D37" s="22"/>
      <c r="E37" s="22"/>
      <c r="F37" s="22"/>
      <c r="G37" s="22"/>
      <c r="H37" s="22"/>
      <c r="I37" s="22"/>
    </row>
    <row r="38" spans="1:9" x14ac:dyDescent="0.2">
      <c r="A38" s="25"/>
      <c r="B38" s="25"/>
      <c r="C38" s="25"/>
      <c r="D38" s="26"/>
      <c r="E38" s="23"/>
      <c r="F38" s="23"/>
      <c r="G38" s="23"/>
      <c r="H38" s="27"/>
      <c r="I38" s="23"/>
    </row>
    <row r="39" spans="1:9" x14ac:dyDescent="0.2">
      <c r="A39" s="42"/>
      <c r="B39" s="42"/>
      <c r="C39" s="42"/>
      <c r="D39" s="20"/>
      <c r="E39" s="4"/>
      <c r="F39" s="4"/>
      <c r="G39" s="4"/>
      <c r="H39" s="5"/>
      <c r="I39" s="4"/>
    </row>
    <row r="40" spans="1:9" x14ac:dyDescent="0.2">
      <c r="A40" s="7"/>
      <c r="B40" s="7"/>
      <c r="C40" s="7"/>
      <c r="D40" s="20"/>
      <c r="H40" s="5"/>
    </row>
    <row r="41" spans="1:9" x14ac:dyDescent="0.2">
      <c r="A41" s="7"/>
      <c r="B41" s="7"/>
      <c r="C41" s="7"/>
      <c r="D41" s="20"/>
      <c r="H41" s="5"/>
    </row>
    <row r="43" spans="1:9" x14ac:dyDescent="0.2">
      <c r="F43" s="8"/>
    </row>
    <row r="44" spans="1:9" x14ac:dyDescent="0.2">
      <c r="A44" s="170"/>
      <c r="B44" s="170"/>
      <c r="C44" s="33" t="s">
        <v>18</v>
      </c>
      <c r="D44" s="51" t="s">
        <v>70</v>
      </c>
      <c r="G44" s="171"/>
      <c r="H44" s="171"/>
      <c r="I44" s="171"/>
    </row>
    <row r="45" spans="1:9" x14ac:dyDescent="0.2">
      <c r="F45" s="8"/>
      <c r="G45" s="145" t="s">
        <v>14</v>
      </c>
      <c r="H45" s="141"/>
      <c r="I45" s="141"/>
    </row>
    <row r="46" spans="1:9" x14ac:dyDescent="0.2">
      <c r="A46" s="34"/>
      <c r="B46" s="34"/>
      <c r="C46" s="34"/>
    </row>
  </sheetData>
  <mergeCells count="27">
    <mergeCell ref="G45:I45"/>
    <mergeCell ref="G17:G18"/>
    <mergeCell ref="H17:H18"/>
    <mergeCell ref="B20:D20"/>
    <mergeCell ref="B29:D30"/>
    <mergeCell ref="A31:G31"/>
    <mergeCell ref="A44:B44"/>
    <mergeCell ref="G44:I44"/>
    <mergeCell ref="A17:A18"/>
    <mergeCell ref="B17:D18"/>
    <mergeCell ref="E17:E18"/>
    <mergeCell ref="F17:F18"/>
    <mergeCell ref="G15:G16"/>
    <mergeCell ref="H15:H16"/>
    <mergeCell ref="I15:I16"/>
    <mergeCell ref="A2:I2"/>
    <mergeCell ref="A5:I5"/>
    <mergeCell ref="A7:D7"/>
    <mergeCell ref="C8:E8"/>
    <mergeCell ref="F8:I8"/>
    <mergeCell ref="A9:C9"/>
    <mergeCell ref="A10:C10"/>
    <mergeCell ref="A11:C11"/>
    <mergeCell ref="A12:C12"/>
    <mergeCell ref="A15:D16"/>
    <mergeCell ref="E15:E16"/>
    <mergeCell ref="F15:F16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6"/>
  <sheetViews>
    <sheetView workbookViewId="0">
      <selection activeCell="F12" sqref="F12:H12"/>
    </sheetView>
  </sheetViews>
  <sheetFormatPr defaultRowHeight="12.75" x14ac:dyDescent="0.2"/>
  <cols>
    <col min="1" max="1" width="3.28515625" customWidth="1"/>
    <col min="4" max="4" width="11.28515625" bestFit="1" customWidth="1"/>
    <col min="5" max="5" width="8.28515625" customWidth="1"/>
    <col min="7" max="7" width="10.85546875" customWidth="1"/>
    <col min="8" max="8" width="13.5703125" customWidth="1"/>
    <col min="9" max="9" width="12.85546875" customWidth="1"/>
  </cols>
  <sheetData>
    <row r="1" spans="1:16" ht="23.25" x14ac:dyDescent="0.35">
      <c r="A1" s="1" t="s">
        <v>39</v>
      </c>
      <c r="I1" s="2"/>
    </row>
    <row r="2" spans="1:16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6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6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6" ht="18" x14ac:dyDescent="0.25">
      <c r="A5" s="187" t="s">
        <v>71</v>
      </c>
      <c r="B5" s="187"/>
      <c r="C5" s="187"/>
      <c r="D5" s="187"/>
      <c r="E5" s="187"/>
      <c r="F5" s="187"/>
      <c r="G5" s="187"/>
      <c r="H5" s="187"/>
      <c r="I5" s="187"/>
    </row>
    <row r="6" spans="1:16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6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6" x14ac:dyDescent="0.2">
      <c r="A8" s="56" t="s">
        <v>63</v>
      </c>
      <c r="B8" s="56"/>
      <c r="C8" s="235" t="s">
        <v>69</v>
      </c>
      <c r="D8" s="235"/>
      <c r="E8" s="235"/>
      <c r="F8" s="3"/>
      <c r="G8" s="3"/>
      <c r="H8" s="3"/>
      <c r="I8" s="3"/>
      <c r="J8" s="3"/>
    </row>
    <row r="9" spans="1:16" x14ac:dyDescent="0.2">
      <c r="A9" s="158" t="s">
        <v>52</v>
      </c>
      <c r="B9" s="158"/>
      <c r="C9" s="158"/>
      <c r="D9" s="84">
        <v>1735</v>
      </c>
      <c r="E9" s="84"/>
      <c r="F9" s="93" t="s">
        <v>60</v>
      </c>
      <c r="G9" s="93"/>
      <c r="H9" s="94" t="s">
        <v>59</v>
      </c>
      <c r="I9" s="93"/>
      <c r="J9" s="3"/>
    </row>
    <row r="10" spans="1:16" x14ac:dyDescent="0.2">
      <c r="A10" s="158" t="s">
        <v>110</v>
      </c>
      <c r="B10" s="158"/>
      <c r="C10" s="158"/>
      <c r="D10" s="84">
        <v>4.0999999999999996</v>
      </c>
      <c r="E10" s="84"/>
      <c r="F10" s="93" t="s">
        <v>61</v>
      </c>
      <c r="G10" s="93"/>
      <c r="H10" s="94" t="s">
        <v>59</v>
      </c>
      <c r="I10" s="88"/>
      <c r="J10" s="3"/>
    </row>
    <row r="11" spans="1:16" x14ac:dyDescent="0.2">
      <c r="A11" s="158" t="s">
        <v>54</v>
      </c>
      <c r="B11" s="158"/>
      <c r="C11" s="158"/>
      <c r="D11" s="92" t="s">
        <v>53</v>
      </c>
      <c r="E11" s="3"/>
      <c r="F11" s="56" t="s">
        <v>58</v>
      </c>
      <c r="G11" s="3"/>
      <c r="H11" s="84" t="s">
        <v>57</v>
      </c>
      <c r="I11" s="93"/>
      <c r="J11" s="3"/>
    </row>
    <row r="12" spans="1:16" x14ac:dyDescent="0.2">
      <c r="A12" s="158" t="s">
        <v>55</v>
      </c>
      <c r="B12" s="158"/>
      <c r="C12" s="158"/>
      <c r="D12" s="84">
        <v>2023</v>
      </c>
      <c r="E12" s="3"/>
      <c r="F12" t="s">
        <v>118</v>
      </c>
      <c r="H12" s="2" t="s">
        <v>119</v>
      </c>
      <c r="I12" s="3"/>
      <c r="J12" s="3"/>
    </row>
    <row r="13" spans="1:16" x14ac:dyDescent="0.2">
      <c r="A13" s="56" t="s">
        <v>64</v>
      </c>
      <c r="B13" s="3"/>
      <c r="C13" s="3"/>
      <c r="D13" s="92" t="s">
        <v>65</v>
      </c>
      <c r="E13" s="3"/>
      <c r="F13" s="3"/>
      <c r="G13" s="3"/>
      <c r="H13" s="3"/>
      <c r="I13" s="3"/>
      <c r="J13" s="3"/>
    </row>
    <row r="14" spans="1:16" ht="13.5" thickBot="1" x14ac:dyDescent="0.25">
      <c r="E14" s="3"/>
      <c r="F14" s="3"/>
      <c r="G14" s="3"/>
      <c r="H14" s="3"/>
      <c r="I14" s="3"/>
      <c r="P14" s="4"/>
    </row>
    <row r="15" spans="1:16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  <c r="P15" s="4"/>
    </row>
    <row r="16" spans="1:16" ht="13.5" thickBot="1" x14ac:dyDescent="0.25">
      <c r="A16" s="193"/>
      <c r="B16" s="194"/>
      <c r="C16" s="194"/>
      <c r="D16" s="195"/>
      <c r="E16" s="186"/>
      <c r="F16" s="186"/>
      <c r="G16" s="134"/>
      <c r="H16" s="134"/>
      <c r="I16" s="134"/>
    </row>
    <row r="17" spans="1:13" ht="12.75" customHeight="1" x14ac:dyDescent="0.2">
      <c r="A17" s="173" t="s">
        <v>4</v>
      </c>
      <c r="B17" s="218" t="s">
        <v>49</v>
      </c>
      <c r="C17" s="219"/>
      <c r="D17" s="220"/>
      <c r="E17" s="232" t="s">
        <v>15</v>
      </c>
      <c r="F17" s="179">
        <f>D9*D10</f>
        <v>7113.4999999999991</v>
      </c>
      <c r="G17" s="181"/>
      <c r="H17" s="183">
        <f>(F17)*(G17)</f>
        <v>0</v>
      </c>
      <c r="I17" s="54" t="s">
        <v>37</v>
      </c>
    </row>
    <row r="18" spans="1:13" ht="11.25" customHeight="1" x14ac:dyDescent="0.2">
      <c r="A18" s="174"/>
      <c r="B18" s="221"/>
      <c r="C18" s="221"/>
      <c r="D18" s="222"/>
      <c r="E18" s="233"/>
      <c r="F18" s="180"/>
      <c r="G18" s="182"/>
      <c r="H18" s="184"/>
      <c r="I18" s="55" t="s">
        <v>38</v>
      </c>
    </row>
    <row r="19" spans="1:13" ht="5.25" customHeight="1" x14ac:dyDescent="0.2">
      <c r="A19" s="9"/>
      <c r="B19" s="10"/>
      <c r="C19" s="10"/>
      <c r="D19" s="11"/>
      <c r="E19" s="37"/>
      <c r="F19" s="29"/>
      <c r="G19" s="35"/>
      <c r="H19" s="30"/>
      <c r="I19" s="6"/>
    </row>
    <row r="20" spans="1:13" ht="15" customHeight="1" x14ac:dyDescent="0.2">
      <c r="A20" s="57" t="s">
        <v>6</v>
      </c>
      <c r="B20" s="162" t="s">
        <v>40</v>
      </c>
      <c r="C20" s="162"/>
      <c r="D20" s="228"/>
      <c r="E20" s="58" t="s">
        <v>16</v>
      </c>
      <c r="F20" s="29">
        <v>22</v>
      </c>
      <c r="G20" s="74"/>
      <c r="H20" s="30">
        <f>SUM(F20)*(G20)</f>
        <v>0</v>
      </c>
      <c r="I20" s="6" t="s">
        <v>23</v>
      </c>
    </row>
    <row r="21" spans="1:13" ht="5.25" customHeight="1" x14ac:dyDescent="0.2">
      <c r="A21" s="9"/>
      <c r="B21" s="10"/>
      <c r="C21" s="10"/>
      <c r="D21" s="11"/>
      <c r="E21" s="37"/>
      <c r="F21" s="29"/>
      <c r="G21" s="35"/>
      <c r="H21" s="30"/>
      <c r="I21" s="6"/>
    </row>
    <row r="22" spans="1:13" ht="15" customHeight="1" x14ac:dyDescent="0.2">
      <c r="A22" s="57" t="s">
        <v>7</v>
      </c>
      <c r="B22" s="53" t="s">
        <v>32</v>
      </c>
      <c r="C22" s="10"/>
      <c r="D22" s="11"/>
      <c r="E22" s="37" t="s">
        <v>15</v>
      </c>
      <c r="F22" s="29">
        <v>18</v>
      </c>
      <c r="G22" s="74"/>
      <c r="H22" s="30">
        <f>SUM(F22)*(G22)</f>
        <v>0</v>
      </c>
      <c r="I22" s="6" t="s">
        <v>23</v>
      </c>
    </row>
    <row r="23" spans="1:13" ht="5.25" customHeight="1" x14ac:dyDescent="0.2">
      <c r="A23" s="12"/>
      <c r="B23" s="10"/>
      <c r="C23" s="10"/>
      <c r="D23" s="11"/>
      <c r="E23" s="37"/>
      <c r="F23" s="29"/>
      <c r="G23" s="35"/>
      <c r="H23" s="30"/>
      <c r="I23" s="6"/>
    </row>
    <row r="24" spans="1:13" ht="14.25" customHeight="1" x14ac:dyDescent="0.2">
      <c r="A24" s="57" t="s">
        <v>8</v>
      </c>
      <c r="B24" s="53" t="s">
        <v>41</v>
      </c>
      <c r="C24" s="10"/>
      <c r="D24" s="11"/>
      <c r="E24" s="58" t="s">
        <v>16</v>
      </c>
      <c r="F24" s="79">
        <v>9</v>
      </c>
      <c r="G24" s="74"/>
      <c r="H24" s="30">
        <f>SUM(F24)*(G24)</f>
        <v>0</v>
      </c>
      <c r="I24" s="6"/>
    </row>
    <row r="25" spans="1:13" ht="6.75" customHeight="1" x14ac:dyDescent="0.2">
      <c r="A25" s="57"/>
      <c r="B25" s="53"/>
      <c r="C25" s="10"/>
      <c r="D25" s="11"/>
      <c r="E25" s="58"/>
      <c r="F25" s="79"/>
      <c r="G25" s="35"/>
      <c r="H25" s="30"/>
      <c r="I25" s="6"/>
    </row>
    <row r="26" spans="1:13" x14ac:dyDescent="0.2">
      <c r="A26" s="12"/>
      <c r="B26" s="13" t="s">
        <v>12</v>
      </c>
      <c r="C26" s="10"/>
      <c r="D26" s="11"/>
      <c r="E26" s="37"/>
      <c r="F26" s="29"/>
      <c r="G26" s="35"/>
      <c r="H26" s="30"/>
      <c r="I26" s="6"/>
    </row>
    <row r="27" spans="1:13" x14ac:dyDescent="0.2">
      <c r="A27" s="12"/>
      <c r="B27" s="53" t="s">
        <v>13</v>
      </c>
      <c r="C27" s="10"/>
      <c r="D27" s="11"/>
      <c r="E27" s="37"/>
      <c r="F27" s="29"/>
      <c r="G27" s="35"/>
      <c r="H27" s="30"/>
      <c r="I27" s="6"/>
    </row>
    <row r="28" spans="1:13" ht="5.25" customHeight="1" x14ac:dyDescent="0.2">
      <c r="A28" s="12"/>
      <c r="B28" s="10"/>
      <c r="C28" s="10"/>
      <c r="D28" s="11"/>
      <c r="E28" s="37"/>
      <c r="F28" s="29"/>
      <c r="G28" s="35"/>
      <c r="H28" s="30"/>
      <c r="I28" s="6"/>
    </row>
    <row r="29" spans="1:13" x14ac:dyDescent="0.2">
      <c r="A29" s="57" t="s">
        <v>9</v>
      </c>
      <c r="B29" s="153" t="s">
        <v>114</v>
      </c>
      <c r="C29" s="161"/>
      <c r="D29" s="229"/>
      <c r="E29" s="37" t="s">
        <v>16</v>
      </c>
      <c r="F29" s="29">
        <v>36</v>
      </c>
      <c r="G29" s="74"/>
      <c r="H29" s="30">
        <f>SUM(F29)*(G29)</f>
        <v>0</v>
      </c>
      <c r="I29" s="52" t="s">
        <v>20</v>
      </c>
      <c r="M29" s="4"/>
    </row>
    <row r="30" spans="1:13" ht="5.25" customHeight="1" thickBot="1" x14ac:dyDescent="0.25">
      <c r="A30" s="14"/>
      <c r="B30" s="230"/>
      <c r="C30" s="230"/>
      <c r="D30" s="231"/>
      <c r="E30" s="38"/>
      <c r="F30" s="17"/>
      <c r="G30" s="36"/>
      <c r="H30" s="31"/>
      <c r="I30" s="17"/>
    </row>
    <row r="31" spans="1:13" ht="22.5" customHeight="1" thickBot="1" x14ac:dyDescent="0.25">
      <c r="A31" s="167" t="s">
        <v>19</v>
      </c>
      <c r="B31" s="168"/>
      <c r="C31" s="168"/>
      <c r="D31" s="168"/>
      <c r="E31" s="168"/>
      <c r="F31" s="168"/>
      <c r="G31" s="169"/>
      <c r="H31" s="32">
        <f>SUM(H17:H30)</f>
        <v>0</v>
      </c>
    </row>
    <row r="32" spans="1:13" x14ac:dyDescent="0.2">
      <c r="A32" s="7"/>
      <c r="B32" s="7"/>
      <c r="C32" s="7"/>
      <c r="D32" s="20"/>
      <c r="H32" s="5"/>
    </row>
    <row r="33" spans="1:9" x14ac:dyDescent="0.2">
      <c r="A33" s="7"/>
      <c r="B33" s="7"/>
      <c r="C33" s="7"/>
      <c r="D33" s="20"/>
      <c r="H33" s="5"/>
    </row>
    <row r="34" spans="1:9" x14ac:dyDescent="0.2">
      <c r="A34" s="7"/>
      <c r="B34" s="7"/>
      <c r="C34" s="7"/>
      <c r="D34" s="40"/>
      <c r="H34" s="5"/>
    </row>
    <row r="35" spans="1:9" x14ac:dyDescent="0.2">
      <c r="A35" s="7"/>
      <c r="B35" s="7"/>
      <c r="C35" s="7"/>
      <c r="D35" s="20"/>
      <c r="H35" s="5"/>
    </row>
    <row r="36" spans="1:9" x14ac:dyDescent="0.2">
      <c r="A36" s="24" t="s">
        <v>22</v>
      </c>
      <c r="B36" s="21"/>
      <c r="C36" s="39"/>
      <c r="D36" s="59"/>
      <c r="E36" s="22"/>
      <c r="F36" s="22"/>
      <c r="G36" s="22"/>
      <c r="H36" s="22"/>
      <c r="I36" s="22"/>
    </row>
    <row r="37" spans="1:9" x14ac:dyDescent="0.2">
      <c r="A37" s="22"/>
      <c r="B37" s="22"/>
      <c r="C37" s="22"/>
      <c r="D37" s="22"/>
      <c r="E37" s="22"/>
      <c r="F37" s="22"/>
      <c r="G37" s="22"/>
      <c r="H37" s="22"/>
      <c r="I37" s="22"/>
    </row>
    <row r="38" spans="1:9" x14ac:dyDescent="0.2">
      <c r="A38" s="25"/>
      <c r="B38" s="25"/>
      <c r="C38" s="25"/>
      <c r="D38" s="26"/>
      <c r="E38" s="23"/>
      <c r="F38" s="23"/>
      <c r="G38" s="23"/>
      <c r="H38" s="27"/>
      <c r="I38" s="23"/>
    </row>
    <row r="39" spans="1:9" x14ac:dyDescent="0.2">
      <c r="A39" s="42"/>
      <c r="B39" s="42"/>
      <c r="C39" s="42"/>
      <c r="D39" s="20"/>
      <c r="E39" s="4"/>
      <c r="F39" s="4"/>
      <c r="G39" s="4"/>
      <c r="H39" s="5"/>
      <c r="I39" s="4"/>
    </row>
    <row r="40" spans="1:9" x14ac:dyDescent="0.2">
      <c r="A40" s="7"/>
      <c r="B40" s="7"/>
      <c r="C40" s="7"/>
      <c r="D40" s="20"/>
      <c r="H40" s="5"/>
    </row>
    <row r="41" spans="1:9" x14ac:dyDescent="0.2">
      <c r="A41" s="7"/>
      <c r="B41" s="7"/>
      <c r="C41" s="7"/>
      <c r="D41" s="20"/>
      <c r="H41" s="5"/>
    </row>
    <row r="43" spans="1:9" x14ac:dyDescent="0.2">
      <c r="F43" s="8"/>
    </row>
    <row r="44" spans="1:9" x14ac:dyDescent="0.2">
      <c r="A44" s="170"/>
      <c r="B44" s="170"/>
      <c r="C44" s="33" t="s">
        <v>18</v>
      </c>
      <c r="D44" s="51" t="s">
        <v>70</v>
      </c>
      <c r="G44" s="171"/>
      <c r="H44" s="171"/>
      <c r="I44" s="171"/>
    </row>
    <row r="45" spans="1:9" x14ac:dyDescent="0.2">
      <c r="F45" s="8"/>
      <c r="G45" s="145" t="s">
        <v>14</v>
      </c>
      <c r="H45" s="141"/>
      <c r="I45" s="141"/>
    </row>
    <row r="46" spans="1:9" x14ac:dyDescent="0.2">
      <c r="A46" s="34"/>
      <c r="B46" s="34"/>
      <c r="C46" s="34"/>
    </row>
  </sheetData>
  <mergeCells count="26">
    <mergeCell ref="G45:I45"/>
    <mergeCell ref="H15:H16"/>
    <mergeCell ref="I15:I16"/>
    <mergeCell ref="A17:A18"/>
    <mergeCell ref="B17:D18"/>
    <mergeCell ref="E17:E18"/>
    <mergeCell ref="F17:F18"/>
    <mergeCell ref="G17:G18"/>
    <mergeCell ref="H17:H18"/>
    <mergeCell ref="G15:G16"/>
    <mergeCell ref="B20:D20"/>
    <mergeCell ref="B29:D30"/>
    <mergeCell ref="A31:G31"/>
    <mergeCell ref="A44:B44"/>
    <mergeCell ref="G44:I44"/>
    <mergeCell ref="A11:C11"/>
    <mergeCell ref="A12:C12"/>
    <mergeCell ref="A15:D16"/>
    <mergeCell ref="E15:E16"/>
    <mergeCell ref="F15:F16"/>
    <mergeCell ref="A10:C10"/>
    <mergeCell ref="A2:I2"/>
    <mergeCell ref="A5:I5"/>
    <mergeCell ref="A7:D7"/>
    <mergeCell ref="C8:E8"/>
    <mergeCell ref="A9:C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46"/>
  <sheetViews>
    <sheetView topLeftCell="A2" workbookViewId="0">
      <selection activeCell="S66" sqref="S66"/>
    </sheetView>
  </sheetViews>
  <sheetFormatPr defaultRowHeight="12.75" x14ac:dyDescent="0.2"/>
  <cols>
    <col min="1" max="1" width="3.28515625" customWidth="1"/>
    <col min="4" max="4" width="11.28515625" bestFit="1" customWidth="1"/>
    <col min="5" max="5" width="8.28515625" customWidth="1"/>
    <col min="7" max="7" width="10.85546875" customWidth="1"/>
    <col min="8" max="8" width="13.5703125" customWidth="1"/>
    <col min="9" max="9" width="12.85546875" customWidth="1"/>
  </cols>
  <sheetData>
    <row r="1" spans="1:16" ht="23.25" x14ac:dyDescent="0.35">
      <c r="A1" s="1" t="s">
        <v>39</v>
      </c>
      <c r="I1" s="2"/>
    </row>
    <row r="2" spans="1:16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6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6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6" ht="18" x14ac:dyDescent="0.25">
      <c r="A5" s="187" t="s">
        <v>71</v>
      </c>
      <c r="B5" s="187"/>
      <c r="C5" s="187"/>
      <c r="D5" s="187"/>
      <c r="E5" s="187"/>
      <c r="F5" s="187"/>
      <c r="G5" s="187"/>
      <c r="H5" s="187"/>
      <c r="I5" s="187"/>
    </row>
    <row r="6" spans="1:16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6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6" x14ac:dyDescent="0.2">
      <c r="A8" s="56" t="s">
        <v>63</v>
      </c>
      <c r="B8" s="56"/>
      <c r="C8" s="235" t="s">
        <v>96</v>
      </c>
      <c r="D8" s="235"/>
      <c r="E8" s="235"/>
      <c r="F8" s="3"/>
      <c r="G8" s="3"/>
      <c r="H8" s="3"/>
      <c r="I8" s="3"/>
      <c r="J8" s="3"/>
    </row>
    <row r="9" spans="1:16" x14ac:dyDescent="0.2">
      <c r="A9" s="158" t="s">
        <v>52</v>
      </c>
      <c r="B9" s="158"/>
      <c r="C9" s="158"/>
      <c r="D9" s="84">
        <v>3520</v>
      </c>
      <c r="E9" s="84"/>
      <c r="F9" s="93" t="s">
        <v>60</v>
      </c>
      <c r="G9" s="93"/>
      <c r="H9" s="94" t="s">
        <v>59</v>
      </c>
      <c r="I9" s="93"/>
      <c r="J9" s="3"/>
    </row>
    <row r="10" spans="1:16" x14ac:dyDescent="0.2">
      <c r="A10" s="158" t="s">
        <v>110</v>
      </c>
      <c r="B10" s="158"/>
      <c r="C10" s="158"/>
      <c r="D10" s="84">
        <v>4.2</v>
      </c>
      <c r="E10" s="84"/>
      <c r="F10" s="93" t="s">
        <v>61</v>
      </c>
      <c r="G10" s="93"/>
      <c r="H10" s="94" t="s">
        <v>59</v>
      </c>
      <c r="I10" s="88"/>
      <c r="J10" s="3"/>
    </row>
    <row r="11" spans="1:16" x14ac:dyDescent="0.2">
      <c r="A11" s="158" t="s">
        <v>54</v>
      </c>
      <c r="B11" s="158"/>
      <c r="C11" s="158"/>
      <c r="D11" s="92" t="s">
        <v>53</v>
      </c>
      <c r="E11" s="3"/>
      <c r="F11" s="56" t="s">
        <v>58</v>
      </c>
      <c r="G11" s="3"/>
      <c r="H11" s="84" t="s">
        <v>57</v>
      </c>
      <c r="I11" s="93"/>
      <c r="J11" s="3"/>
    </row>
    <row r="12" spans="1:16" x14ac:dyDescent="0.2">
      <c r="A12" s="158" t="s">
        <v>55</v>
      </c>
      <c r="B12" s="158"/>
      <c r="C12" s="158"/>
      <c r="D12" s="84">
        <v>2023</v>
      </c>
      <c r="E12" s="3"/>
      <c r="F12" t="s">
        <v>118</v>
      </c>
      <c r="H12" s="2" t="s">
        <v>119</v>
      </c>
      <c r="I12" s="3"/>
      <c r="J12" s="3"/>
    </row>
    <row r="13" spans="1:16" x14ac:dyDescent="0.2">
      <c r="A13" s="56" t="s">
        <v>64</v>
      </c>
      <c r="B13" s="3"/>
      <c r="C13" s="3"/>
      <c r="D13" s="92" t="s">
        <v>65</v>
      </c>
      <c r="E13" s="3"/>
      <c r="F13" s="3"/>
      <c r="G13" s="3"/>
      <c r="H13" s="3"/>
      <c r="I13" s="3"/>
      <c r="J13" s="3"/>
    </row>
    <row r="14" spans="1:16" ht="13.5" thickBot="1" x14ac:dyDescent="0.25">
      <c r="E14" s="3"/>
      <c r="F14" s="3"/>
      <c r="G14" s="3"/>
      <c r="H14" s="3"/>
      <c r="I14" s="3"/>
      <c r="P14" s="4"/>
    </row>
    <row r="15" spans="1:16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  <c r="P15" s="4"/>
    </row>
    <row r="16" spans="1:16" ht="13.5" thickBot="1" x14ac:dyDescent="0.25">
      <c r="A16" s="193"/>
      <c r="B16" s="194"/>
      <c r="C16" s="194"/>
      <c r="D16" s="195"/>
      <c r="E16" s="186"/>
      <c r="F16" s="186"/>
      <c r="G16" s="134"/>
      <c r="H16" s="134"/>
      <c r="I16" s="134"/>
    </row>
    <row r="17" spans="1:13" ht="12.75" customHeight="1" x14ac:dyDescent="0.2">
      <c r="A17" s="173" t="s">
        <v>4</v>
      </c>
      <c r="B17" s="197" t="s">
        <v>117</v>
      </c>
      <c r="C17" s="197"/>
      <c r="D17" s="198"/>
      <c r="E17" s="232" t="s">
        <v>15</v>
      </c>
      <c r="F17" s="179">
        <f>D9*D10</f>
        <v>14784</v>
      </c>
      <c r="G17" s="181"/>
      <c r="H17" s="183">
        <f>(F17)*(G17)</f>
        <v>0</v>
      </c>
      <c r="I17" s="54" t="s">
        <v>37</v>
      </c>
    </row>
    <row r="18" spans="1:13" ht="11.25" customHeight="1" x14ac:dyDescent="0.2">
      <c r="A18" s="174"/>
      <c r="B18" s="160"/>
      <c r="C18" s="160"/>
      <c r="D18" s="199"/>
      <c r="E18" s="233"/>
      <c r="F18" s="180"/>
      <c r="G18" s="182"/>
      <c r="H18" s="184"/>
      <c r="I18" s="55" t="s">
        <v>38</v>
      </c>
    </row>
    <row r="19" spans="1:13" ht="5.25" customHeight="1" x14ac:dyDescent="0.2">
      <c r="A19" s="9"/>
      <c r="B19" s="10"/>
      <c r="C19" s="10"/>
      <c r="D19" s="11"/>
      <c r="E19" s="37"/>
      <c r="F19" s="29"/>
      <c r="G19" s="35"/>
      <c r="H19" s="30"/>
      <c r="I19" s="6"/>
    </row>
    <row r="20" spans="1:13" ht="15" customHeight="1" x14ac:dyDescent="0.2">
      <c r="A20" s="57" t="s">
        <v>6</v>
      </c>
      <c r="B20" s="162" t="s">
        <v>40</v>
      </c>
      <c r="C20" s="162"/>
      <c r="D20" s="228"/>
      <c r="E20" s="58" t="s">
        <v>16</v>
      </c>
      <c r="F20" s="29">
        <v>20</v>
      </c>
      <c r="G20" s="74"/>
      <c r="H20" s="30">
        <f>SUM(F20)*(G20)</f>
        <v>0</v>
      </c>
      <c r="I20" s="6" t="s">
        <v>23</v>
      </c>
    </row>
    <row r="21" spans="1:13" ht="5.25" customHeight="1" x14ac:dyDescent="0.2">
      <c r="A21" s="9"/>
      <c r="B21" s="10"/>
      <c r="C21" s="10"/>
      <c r="D21" s="11"/>
      <c r="E21" s="37"/>
      <c r="F21" s="29"/>
      <c r="G21" s="35"/>
      <c r="H21" s="30"/>
      <c r="I21" s="6"/>
    </row>
    <row r="22" spans="1:13" ht="15" customHeight="1" x14ac:dyDescent="0.2">
      <c r="A22" s="57" t="s">
        <v>7</v>
      </c>
      <c r="B22" s="53" t="s">
        <v>32</v>
      </c>
      <c r="C22" s="10"/>
      <c r="D22" s="11"/>
      <c r="E22" s="37" t="s">
        <v>15</v>
      </c>
      <c r="F22" s="29">
        <v>100</v>
      </c>
      <c r="G22" s="74"/>
      <c r="H22" s="30">
        <f>SUM(F22)*(G22)</f>
        <v>0</v>
      </c>
      <c r="I22" s="6" t="s">
        <v>23</v>
      </c>
    </row>
    <row r="23" spans="1:13" ht="5.25" customHeight="1" x14ac:dyDescent="0.2">
      <c r="A23" s="12"/>
      <c r="B23" s="10"/>
      <c r="C23" s="10"/>
      <c r="D23" s="11"/>
      <c r="E23" s="37"/>
      <c r="F23" s="29"/>
      <c r="G23" s="35"/>
      <c r="H23" s="30"/>
      <c r="I23" s="6"/>
    </row>
    <row r="24" spans="1:13" ht="14.25" customHeight="1" x14ac:dyDescent="0.2">
      <c r="A24" s="57" t="s">
        <v>8</v>
      </c>
      <c r="B24" s="53" t="s">
        <v>41</v>
      </c>
      <c r="C24" s="10"/>
      <c r="D24" s="11"/>
      <c r="E24" s="58" t="s">
        <v>16</v>
      </c>
      <c r="F24" s="79">
        <v>15</v>
      </c>
      <c r="G24" s="74"/>
      <c r="H24" s="30">
        <f>SUM(F24)*(G24)</f>
        <v>0</v>
      </c>
      <c r="I24" s="6"/>
    </row>
    <row r="25" spans="1:13" ht="6.75" customHeight="1" x14ac:dyDescent="0.2">
      <c r="A25" s="57"/>
      <c r="B25" s="53"/>
      <c r="C25" s="10"/>
      <c r="D25" s="11"/>
      <c r="E25" s="58"/>
      <c r="F25" s="79"/>
      <c r="G25" s="35"/>
      <c r="H25" s="30"/>
      <c r="I25" s="6"/>
    </row>
    <row r="26" spans="1:13" x14ac:dyDescent="0.2">
      <c r="A26" s="12"/>
      <c r="B26" s="13" t="s">
        <v>12</v>
      </c>
      <c r="C26" s="10"/>
      <c r="D26" s="11"/>
      <c r="E26" s="37"/>
      <c r="F26" s="29"/>
      <c r="G26" s="35"/>
      <c r="H26" s="30"/>
      <c r="I26" s="6"/>
    </row>
    <row r="27" spans="1:13" x14ac:dyDescent="0.2">
      <c r="A27" s="12"/>
      <c r="B27" s="53" t="s">
        <v>13</v>
      </c>
      <c r="C27" s="10"/>
      <c r="D27" s="11"/>
      <c r="E27" s="37"/>
      <c r="F27" s="29"/>
      <c r="G27" s="35"/>
      <c r="H27" s="30"/>
      <c r="I27" s="6"/>
    </row>
    <row r="28" spans="1:13" ht="5.25" customHeight="1" x14ac:dyDescent="0.2">
      <c r="A28" s="12"/>
      <c r="B28" s="10"/>
      <c r="C28" s="10"/>
      <c r="D28" s="11"/>
      <c r="E28" s="37"/>
      <c r="F28" s="29"/>
      <c r="G28" s="35"/>
      <c r="H28" s="30"/>
      <c r="I28" s="6"/>
    </row>
    <row r="29" spans="1:13" x14ac:dyDescent="0.2">
      <c r="A29" s="57" t="s">
        <v>9</v>
      </c>
      <c r="B29" s="153" t="s">
        <v>114</v>
      </c>
      <c r="C29" s="161"/>
      <c r="D29" s="229"/>
      <c r="E29" s="37" t="s">
        <v>16</v>
      </c>
      <c r="F29" s="29">
        <v>74</v>
      </c>
      <c r="G29" s="74"/>
      <c r="H29" s="30">
        <f>SUM(F29)*(G29)</f>
        <v>0</v>
      </c>
      <c r="I29" s="52" t="s">
        <v>20</v>
      </c>
      <c r="M29" s="4"/>
    </row>
    <row r="30" spans="1:13" ht="5.25" customHeight="1" thickBot="1" x14ac:dyDescent="0.25">
      <c r="A30" s="14"/>
      <c r="B30" s="230"/>
      <c r="C30" s="230"/>
      <c r="D30" s="231"/>
      <c r="E30" s="38"/>
      <c r="F30" s="17"/>
      <c r="G30" s="36"/>
      <c r="H30" s="31"/>
      <c r="I30" s="17"/>
    </row>
    <row r="31" spans="1:13" ht="22.5" customHeight="1" thickBot="1" x14ac:dyDescent="0.25">
      <c r="A31" s="167" t="s">
        <v>19</v>
      </c>
      <c r="B31" s="168"/>
      <c r="C31" s="168"/>
      <c r="D31" s="168"/>
      <c r="E31" s="168"/>
      <c r="F31" s="168"/>
      <c r="G31" s="169"/>
      <c r="H31" s="32">
        <f>SUM(H17:H30)</f>
        <v>0</v>
      </c>
    </row>
    <row r="32" spans="1:13" x14ac:dyDescent="0.2">
      <c r="A32" s="7"/>
      <c r="B32" s="7"/>
      <c r="C32" s="7"/>
      <c r="D32" s="20"/>
      <c r="H32" s="5"/>
    </row>
    <row r="33" spans="1:9" x14ac:dyDescent="0.2">
      <c r="A33" s="7"/>
      <c r="B33" s="7"/>
      <c r="C33" s="7"/>
      <c r="D33" s="20"/>
      <c r="H33" s="5"/>
    </row>
    <row r="34" spans="1:9" x14ac:dyDescent="0.2">
      <c r="A34" s="7"/>
      <c r="B34" s="7"/>
      <c r="C34" s="7"/>
      <c r="D34" s="40"/>
      <c r="H34" s="5"/>
    </row>
    <row r="35" spans="1:9" x14ac:dyDescent="0.2">
      <c r="A35" s="7"/>
      <c r="B35" s="7"/>
      <c r="C35" s="7"/>
      <c r="D35" s="20"/>
      <c r="H35" s="5"/>
    </row>
    <row r="36" spans="1:9" x14ac:dyDescent="0.2">
      <c r="A36" s="24" t="s">
        <v>22</v>
      </c>
      <c r="B36" s="21"/>
      <c r="C36" s="39"/>
      <c r="D36" s="59"/>
      <c r="E36" s="22"/>
      <c r="F36" s="22"/>
      <c r="G36" s="22"/>
      <c r="H36" s="22"/>
      <c r="I36" s="22"/>
    </row>
    <row r="37" spans="1:9" x14ac:dyDescent="0.2">
      <c r="A37" s="22"/>
      <c r="B37" s="22"/>
      <c r="C37" s="22"/>
      <c r="D37" s="22"/>
      <c r="E37" s="22"/>
      <c r="F37" s="22"/>
      <c r="G37" s="22"/>
      <c r="H37" s="22"/>
      <c r="I37" s="22"/>
    </row>
    <row r="38" spans="1:9" x14ac:dyDescent="0.2">
      <c r="A38" s="25"/>
      <c r="B38" s="25"/>
      <c r="C38" s="25"/>
      <c r="D38" s="26"/>
      <c r="E38" s="23"/>
      <c r="F38" s="23"/>
      <c r="G38" s="23"/>
      <c r="H38" s="27"/>
      <c r="I38" s="23"/>
    </row>
    <row r="39" spans="1:9" x14ac:dyDescent="0.2">
      <c r="A39" s="42"/>
      <c r="B39" s="42"/>
      <c r="C39" s="42"/>
      <c r="D39" s="20"/>
      <c r="E39" s="4"/>
      <c r="F39" s="4"/>
      <c r="G39" s="4"/>
      <c r="H39" s="5"/>
      <c r="I39" s="4"/>
    </row>
    <row r="40" spans="1:9" x14ac:dyDescent="0.2">
      <c r="A40" s="7"/>
      <c r="B40" s="7"/>
      <c r="C40" s="7"/>
      <c r="D40" s="20"/>
      <c r="H40" s="5"/>
    </row>
    <row r="41" spans="1:9" x14ac:dyDescent="0.2">
      <c r="A41" s="7"/>
      <c r="B41" s="7"/>
      <c r="C41" s="7"/>
      <c r="D41" s="20"/>
      <c r="H41" s="5"/>
    </row>
    <row r="43" spans="1:9" x14ac:dyDescent="0.2">
      <c r="F43" s="8"/>
    </row>
    <row r="44" spans="1:9" x14ac:dyDescent="0.2">
      <c r="A44" s="170"/>
      <c r="B44" s="170"/>
      <c r="C44" s="33" t="s">
        <v>18</v>
      </c>
      <c r="D44" s="51" t="s">
        <v>70</v>
      </c>
      <c r="G44" s="171"/>
      <c r="H44" s="171"/>
      <c r="I44" s="171"/>
    </row>
    <row r="45" spans="1:9" x14ac:dyDescent="0.2">
      <c r="F45" s="8"/>
      <c r="G45" s="145" t="s">
        <v>14</v>
      </c>
      <c r="H45" s="141"/>
      <c r="I45" s="141"/>
    </row>
    <row r="46" spans="1:9" x14ac:dyDescent="0.2">
      <c r="A46" s="34"/>
      <c r="B46" s="34"/>
      <c r="C46" s="34"/>
    </row>
  </sheetData>
  <mergeCells count="26">
    <mergeCell ref="G45:I45"/>
    <mergeCell ref="H15:H16"/>
    <mergeCell ref="I15:I16"/>
    <mergeCell ref="A17:A18"/>
    <mergeCell ref="B17:D18"/>
    <mergeCell ref="E17:E18"/>
    <mergeCell ref="F17:F18"/>
    <mergeCell ref="G17:G18"/>
    <mergeCell ref="H17:H18"/>
    <mergeCell ref="G15:G16"/>
    <mergeCell ref="B20:D20"/>
    <mergeCell ref="B29:D30"/>
    <mergeCell ref="A31:G31"/>
    <mergeCell ref="A44:B44"/>
    <mergeCell ref="G44:I44"/>
    <mergeCell ref="A11:C11"/>
    <mergeCell ref="A12:C12"/>
    <mergeCell ref="A15:D16"/>
    <mergeCell ref="E15:E16"/>
    <mergeCell ref="F15:F16"/>
    <mergeCell ref="A10:C10"/>
    <mergeCell ref="A2:I2"/>
    <mergeCell ref="A5:I5"/>
    <mergeCell ref="A7:D7"/>
    <mergeCell ref="C8:E8"/>
    <mergeCell ref="A9:C9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46"/>
  <sheetViews>
    <sheetView workbookViewId="0">
      <selection activeCell="F12" sqref="F12:H12"/>
    </sheetView>
  </sheetViews>
  <sheetFormatPr defaultRowHeight="12.75" x14ac:dyDescent="0.2"/>
  <cols>
    <col min="1" max="1" width="3.28515625" customWidth="1"/>
    <col min="4" max="4" width="11.28515625" bestFit="1" customWidth="1"/>
    <col min="5" max="5" width="8.28515625" customWidth="1"/>
    <col min="7" max="7" width="10.85546875" customWidth="1"/>
    <col min="8" max="8" width="13.5703125" customWidth="1"/>
    <col min="9" max="9" width="12.85546875" customWidth="1"/>
  </cols>
  <sheetData>
    <row r="1" spans="1:16" ht="23.25" x14ac:dyDescent="0.35">
      <c r="A1" s="1" t="s">
        <v>39</v>
      </c>
      <c r="I1" s="2"/>
    </row>
    <row r="2" spans="1:16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6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6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6" ht="18" x14ac:dyDescent="0.25">
      <c r="A5" s="187" t="s">
        <v>71</v>
      </c>
      <c r="B5" s="187"/>
      <c r="C5" s="187"/>
      <c r="D5" s="187"/>
      <c r="E5" s="187"/>
      <c r="F5" s="187"/>
      <c r="G5" s="187"/>
      <c r="H5" s="187"/>
      <c r="I5" s="187"/>
    </row>
    <row r="6" spans="1:16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6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6" x14ac:dyDescent="0.2">
      <c r="A8" s="56" t="s">
        <v>63</v>
      </c>
      <c r="B8" s="56"/>
      <c r="C8" s="235" t="s">
        <v>74</v>
      </c>
      <c r="D8" s="235"/>
      <c r="E8" s="235"/>
      <c r="F8" s="3"/>
      <c r="G8" s="3"/>
      <c r="H8" s="3"/>
      <c r="I8" s="3"/>
      <c r="J8" s="3"/>
    </row>
    <row r="9" spans="1:16" x14ac:dyDescent="0.2">
      <c r="A9" s="158" t="s">
        <v>52</v>
      </c>
      <c r="B9" s="158"/>
      <c r="C9" s="158"/>
      <c r="D9" s="84">
        <v>1753</v>
      </c>
      <c r="E9" s="84"/>
      <c r="F9" s="93" t="s">
        <v>60</v>
      </c>
      <c r="G9" s="93"/>
      <c r="H9" s="94" t="s">
        <v>59</v>
      </c>
      <c r="I9" s="93"/>
      <c r="J9" s="3"/>
    </row>
    <row r="10" spans="1:16" x14ac:dyDescent="0.2">
      <c r="A10" s="158" t="s">
        <v>110</v>
      </c>
      <c r="B10" s="158"/>
      <c r="C10" s="158"/>
      <c r="D10" s="84">
        <v>4</v>
      </c>
      <c r="E10" s="84"/>
      <c r="F10" s="93" t="s">
        <v>61</v>
      </c>
      <c r="G10" s="93"/>
      <c r="H10" s="94" t="s">
        <v>59</v>
      </c>
      <c r="I10" s="88"/>
      <c r="J10" s="3"/>
    </row>
    <row r="11" spans="1:16" x14ac:dyDescent="0.2">
      <c r="A11" s="158" t="s">
        <v>54</v>
      </c>
      <c r="B11" s="158"/>
      <c r="C11" s="158"/>
      <c r="D11" s="92" t="s">
        <v>53</v>
      </c>
      <c r="E11" s="3"/>
      <c r="F11" s="56" t="s">
        <v>58</v>
      </c>
      <c r="G11" s="3"/>
      <c r="H11" s="84" t="s">
        <v>57</v>
      </c>
      <c r="I11" s="93"/>
      <c r="J11" s="3"/>
    </row>
    <row r="12" spans="1:16" x14ac:dyDescent="0.2">
      <c r="A12" s="158" t="s">
        <v>55</v>
      </c>
      <c r="B12" s="158"/>
      <c r="C12" s="158"/>
      <c r="D12" s="84">
        <v>2023</v>
      </c>
      <c r="E12" s="3"/>
      <c r="F12" t="s">
        <v>118</v>
      </c>
      <c r="H12" s="2" t="s">
        <v>119</v>
      </c>
      <c r="I12" s="3"/>
      <c r="J12" s="3"/>
    </row>
    <row r="13" spans="1:16" x14ac:dyDescent="0.2">
      <c r="A13" s="56" t="s">
        <v>64</v>
      </c>
      <c r="B13" s="3"/>
      <c r="C13" s="3"/>
      <c r="D13" s="92" t="s">
        <v>65</v>
      </c>
      <c r="E13" s="3"/>
      <c r="F13" s="3"/>
      <c r="G13" s="3"/>
      <c r="H13" s="3"/>
      <c r="I13" s="3"/>
      <c r="J13" s="3"/>
    </row>
    <row r="14" spans="1:16" ht="13.5" thickBot="1" x14ac:dyDescent="0.25">
      <c r="E14" s="3"/>
      <c r="F14" s="3"/>
      <c r="G14" s="3"/>
      <c r="H14" s="3"/>
      <c r="I14" s="3"/>
      <c r="P14" s="4"/>
    </row>
    <row r="15" spans="1:16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  <c r="P15" s="4"/>
    </row>
    <row r="16" spans="1:16" ht="13.5" thickBot="1" x14ac:dyDescent="0.25">
      <c r="A16" s="193"/>
      <c r="B16" s="194"/>
      <c r="C16" s="194"/>
      <c r="D16" s="195"/>
      <c r="E16" s="186"/>
      <c r="F16" s="186"/>
      <c r="G16" s="134"/>
      <c r="H16" s="134"/>
      <c r="I16" s="134"/>
    </row>
    <row r="17" spans="1:13" ht="12.75" customHeight="1" x14ac:dyDescent="0.2">
      <c r="A17" s="173" t="s">
        <v>4</v>
      </c>
      <c r="B17" s="218" t="s">
        <v>49</v>
      </c>
      <c r="C17" s="219"/>
      <c r="D17" s="220"/>
      <c r="E17" s="232" t="s">
        <v>15</v>
      </c>
      <c r="F17" s="179">
        <f>D9*D10</f>
        <v>7012</v>
      </c>
      <c r="G17" s="181"/>
      <c r="H17" s="183">
        <f>(F17)*(G17)</f>
        <v>0</v>
      </c>
      <c r="I17" s="54" t="s">
        <v>37</v>
      </c>
    </row>
    <row r="18" spans="1:13" ht="11.25" customHeight="1" x14ac:dyDescent="0.2">
      <c r="A18" s="174"/>
      <c r="B18" s="221"/>
      <c r="C18" s="221"/>
      <c r="D18" s="222"/>
      <c r="E18" s="233"/>
      <c r="F18" s="180"/>
      <c r="G18" s="182"/>
      <c r="H18" s="184"/>
      <c r="I18" s="55" t="s">
        <v>38</v>
      </c>
    </row>
    <row r="19" spans="1:13" ht="5.25" customHeight="1" x14ac:dyDescent="0.2">
      <c r="A19" s="9"/>
      <c r="B19" s="10"/>
      <c r="C19" s="10"/>
      <c r="D19" s="11"/>
      <c r="E19" s="37"/>
      <c r="F19" s="29"/>
      <c r="G19" s="35"/>
      <c r="H19" s="30"/>
      <c r="I19" s="6"/>
    </row>
    <row r="20" spans="1:13" ht="15" customHeight="1" x14ac:dyDescent="0.2">
      <c r="A20" s="67" t="s">
        <v>6</v>
      </c>
      <c r="B20" s="204" t="s">
        <v>40</v>
      </c>
      <c r="C20" s="204"/>
      <c r="D20" s="205"/>
      <c r="E20" s="58" t="s">
        <v>16</v>
      </c>
      <c r="F20" s="113">
        <v>22</v>
      </c>
      <c r="G20" s="74"/>
      <c r="H20" s="66">
        <f>SUM(F20)*(G20)</f>
        <v>0</v>
      </c>
      <c r="I20" s="6" t="s">
        <v>23</v>
      </c>
    </row>
    <row r="21" spans="1:13" ht="5.25" customHeight="1" x14ac:dyDescent="0.2">
      <c r="A21" s="9"/>
      <c r="B21" s="10"/>
      <c r="C21" s="10"/>
      <c r="D21" s="11"/>
      <c r="E21" s="37"/>
      <c r="F21" s="29"/>
      <c r="G21" s="35"/>
      <c r="H21" s="30"/>
      <c r="I21" s="6"/>
    </row>
    <row r="22" spans="1:13" ht="15" customHeight="1" x14ac:dyDescent="0.2">
      <c r="A22" s="67" t="s">
        <v>7</v>
      </c>
      <c r="B22" s="127" t="s">
        <v>32</v>
      </c>
      <c r="C22" s="10"/>
      <c r="D22" s="11"/>
      <c r="E22" s="37" t="s">
        <v>15</v>
      </c>
      <c r="F22" s="113">
        <v>130</v>
      </c>
      <c r="G22" s="74"/>
      <c r="H22" s="66">
        <f>SUM(F22)*(G22)</f>
        <v>0</v>
      </c>
      <c r="I22" s="6" t="s">
        <v>23</v>
      </c>
    </row>
    <row r="23" spans="1:13" ht="5.25" customHeight="1" x14ac:dyDescent="0.2">
      <c r="A23" s="12"/>
      <c r="B23" s="10"/>
      <c r="C23" s="10"/>
      <c r="D23" s="11"/>
      <c r="E23" s="37"/>
      <c r="F23" s="29"/>
      <c r="G23" s="35"/>
      <c r="H23" s="30"/>
      <c r="I23" s="6"/>
    </row>
    <row r="24" spans="1:13" ht="14.25" customHeight="1" x14ac:dyDescent="0.2">
      <c r="A24" s="67" t="s">
        <v>8</v>
      </c>
      <c r="B24" s="127" t="s">
        <v>41</v>
      </c>
      <c r="C24" s="10"/>
      <c r="D24" s="11"/>
      <c r="E24" s="58" t="s">
        <v>16</v>
      </c>
      <c r="F24" s="126">
        <v>16</v>
      </c>
      <c r="G24" s="74"/>
      <c r="H24" s="66">
        <f>SUM(F24)*(G24)</f>
        <v>0</v>
      </c>
      <c r="I24" s="6"/>
    </row>
    <row r="25" spans="1:13" ht="6.75" customHeight="1" x14ac:dyDescent="0.2">
      <c r="A25" s="57"/>
      <c r="B25" s="53"/>
      <c r="C25" s="10"/>
      <c r="D25" s="11"/>
      <c r="E25" s="58"/>
      <c r="F25" s="79"/>
      <c r="G25" s="35"/>
      <c r="H25" s="30"/>
      <c r="I25" s="6"/>
    </row>
    <row r="26" spans="1:13" x14ac:dyDescent="0.2">
      <c r="A26" s="12"/>
      <c r="B26" s="13" t="s">
        <v>12</v>
      </c>
      <c r="C26" s="10"/>
      <c r="D26" s="11"/>
      <c r="E26" s="37"/>
      <c r="F26" s="29"/>
      <c r="G26" s="35"/>
      <c r="H26" s="30"/>
      <c r="I26" s="6"/>
    </row>
    <row r="27" spans="1:13" x14ac:dyDescent="0.2">
      <c r="A27" s="12"/>
      <c r="B27" s="53" t="s">
        <v>13</v>
      </c>
      <c r="C27" s="10"/>
      <c r="D27" s="11"/>
      <c r="E27" s="37"/>
      <c r="F27" s="29"/>
      <c r="G27" s="35"/>
      <c r="H27" s="30"/>
      <c r="I27" s="6"/>
    </row>
    <row r="28" spans="1:13" ht="5.25" customHeight="1" x14ac:dyDescent="0.2">
      <c r="A28" s="12"/>
      <c r="B28" s="10"/>
      <c r="C28" s="10"/>
      <c r="D28" s="11"/>
      <c r="E28" s="37"/>
      <c r="F28" s="29"/>
      <c r="G28" s="35"/>
      <c r="H28" s="30"/>
      <c r="I28" s="6"/>
    </row>
    <row r="29" spans="1:13" x14ac:dyDescent="0.2">
      <c r="A29" s="57" t="s">
        <v>9</v>
      </c>
      <c r="B29" s="153" t="s">
        <v>114</v>
      </c>
      <c r="C29" s="161"/>
      <c r="D29" s="229"/>
      <c r="E29" s="37" t="s">
        <v>16</v>
      </c>
      <c r="F29" s="29">
        <v>35</v>
      </c>
      <c r="G29" s="35"/>
      <c r="H29" s="30">
        <f>SUM(F29)*(G29)</f>
        <v>0</v>
      </c>
      <c r="I29" s="52" t="s">
        <v>20</v>
      </c>
      <c r="M29" s="4"/>
    </row>
    <row r="30" spans="1:13" ht="5.25" customHeight="1" thickBot="1" x14ac:dyDescent="0.25">
      <c r="A30" s="14"/>
      <c r="B30" s="230"/>
      <c r="C30" s="230"/>
      <c r="D30" s="231"/>
      <c r="E30" s="38"/>
      <c r="F30" s="17"/>
      <c r="G30" s="36"/>
      <c r="H30" s="31"/>
      <c r="I30" s="17"/>
    </row>
    <row r="31" spans="1:13" ht="22.5" customHeight="1" thickBot="1" x14ac:dyDescent="0.25">
      <c r="A31" s="167" t="s">
        <v>19</v>
      </c>
      <c r="B31" s="168"/>
      <c r="C31" s="168"/>
      <c r="D31" s="168"/>
      <c r="E31" s="168"/>
      <c r="F31" s="168"/>
      <c r="G31" s="169"/>
      <c r="H31" s="32">
        <f>SUM(H17:H30)</f>
        <v>0</v>
      </c>
    </row>
    <row r="32" spans="1:13" x14ac:dyDescent="0.2">
      <c r="A32" s="7"/>
      <c r="B32" s="7"/>
      <c r="C32" s="7"/>
      <c r="D32" s="20"/>
      <c r="H32" s="5"/>
    </row>
    <row r="33" spans="1:9" x14ac:dyDescent="0.2">
      <c r="A33" s="7"/>
      <c r="B33" s="7"/>
      <c r="C33" s="7"/>
      <c r="D33" s="20"/>
      <c r="H33" s="5"/>
    </row>
    <row r="34" spans="1:9" x14ac:dyDescent="0.2">
      <c r="A34" s="7"/>
      <c r="B34" s="7"/>
      <c r="C34" s="7"/>
      <c r="D34" s="40"/>
      <c r="H34" s="5"/>
    </row>
    <row r="35" spans="1:9" x14ac:dyDescent="0.2">
      <c r="A35" s="7"/>
      <c r="B35" s="7"/>
      <c r="C35" s="7"/>
      <c r="D35" s="20"/>
      <c r="H35" s="5"/>
    </row>
    <row r="36" spans="1:9" x14ac:dyDescent="0.2">
      <c r="A36" s="24" t="s">
        <v>22</v>
      </c>
      <c r="B36" s="21"/>
      <c r="C36" s="39"/>
      <c r="D36" s="59"/>
      <c r="E36" s="22"/>
      <c r="F36" s="22"/>
      <c r="G36" s="22"/>
      <c r="H36" s="22"/>
      <c r="I36" s="22"/>
    </row>
    <row r="37" spans="1:9" x14ac:dyDescent="0.2">
      <c r="A37" s="22"/>
      <c r="B37" s="22"/>
      <c r="C37" s="22"/>
      <c r="D37" s="22"/>
      <c r="E37" s="22"/>
      <c r="F37" s="22"/>
      <c r="G37" s="22"/>
      <c r="H37" s="22"/>
      <c r="I37" s="22"/>
    </row>
    <row r="38" spans="1:9" x14ac:dyDescent="0.2">
      <c r="A38" s="25"/>
      <c r="B38" s="25"/>
      <c r="C38" s="25"/>
      <c r="D38" s="26"/>
      <c r="E38" s="23"/>
      <c r="F38" s="23"/>
      <c r="G38" s="23"/>
      <c r="H38" s="27"/>
      <c r="I38" s="23"/>
    </row>
    <row r="39" spans="1:9" x14ac:dyDescent="0.2">
      <c r="A39" s="42"/>
      <c r="B39" s="42"/>
      <c r="C39" s="42"/>
      <c r="D39" s="20"/>
      <c r="E39" s="4"/>
      <c r="F39" s="4"/>
      <c r="G39" s="4"/>
      <c r="H39" s="5"/>
      <c r="I39" s="4"/>
    </row>
    <row r="40" spans="1:9" x14ac:dyDescent="0.2">
      <c r="A40" s="7"/>
      <c r="B40" s="7"/>
      <c r="C40" s="7"/>
      <c r="D40" s="20"/>
      <c r="H40" s="5"/>
    </row>
    <row r="41" spans="1:9" x14ac:dyDescent="0.2">
      <c r="A41" s="7"/>
      <c r="B41" s="7"/>
      <c r="C41" s="7"/>
      <c r="D41" s="20"/>
      <c r="H41" s="5"/>
    </row>
    <row r="43" spans="1:9" x14ac:dyDescent="0.2">
      <c r="F43" s="8"/>
    </row>
    <row r="44" spans="1:9" x14ac:dyDescent="0.2">
      <c r="A44" s="170"/>
      <c r="B44" s="170"/>
      <c r="C44" s="33" t="s">
        <v>18</v>
      </c>
      <c r="D44" s="51" t="s">
        <v>70</v>
      </c>
      <c r="G44" s="171"/>
      <c r="H44" s="171"/>
      <c r="I44" s="171"/>
    </row>
    <row r="45" spans="1:9" x14ac:dyDescent="0.2">
      <c r="F45" s="8"/>
      <c r="G45" s="145" t="s">
        <v>14</v>
      </c>
      <c r="H45" s="141"/>
      <c r="I45" s="141"/>
    </row>
    <row r="46" spans="1:9" x14ac:dyDescent="0.2">
      <c r="A46" s="34"/>
      <c r="B46" s="34"/>
      <c r="C46" s="34"/>
    </row>
  </sheetData>
  <mergeCells count="26">
    <mergeCell ref="G45:I45"/>
    <mergeCell ref="H15:H16"/>
    <mergeCell ref="I15:I16"/>
    <mergeCell ref="A17:A18"/>
    <mergeCell ref="B17:D18"/>
    <mergeCell ref="E17:E18"/>
    <mergeCell ref="F17:F18"/>
    <mergeCell ref="G17:G18"/>
    <mergeCell ref="H17:H18"/>
    <mergeCell ref="G15:G16"/>
    <mergeCell ref="B20:D20"/>
    <mergeCell ref="B29:D30"/>
    <mergeCell ref="A31:G31"/>
    <mergeCell ref="A44:B44"/>
    <mergeCell ref="G44:I44"/>
    <mergeCell ref="A11:C11"/>
    <mergeCell ref="A12:C12"/>
    <mergeCell ref="A15:D16"/>
    <mergeCell ref="E15:E16"/>
    <mergeCell ref="F15:F16"/>
    <mergeCell ref="A10:C10"/>
    <mergeCell ref="A2:I2"/>
    <mergeCell ref="A5:I5"/>
    <mergeCell ref="A7:D7"/>
    <mergeCell ref="C8:E8"/>
    <mergeCell ref="A9:C9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48"/>
  <sheetViews>
    <sheetView workbookViewId="0">
      <selection activeCell="H13" sqref="H13"/>
    </sheetView>
  </sheetViews>
  <sheetFormatPr defaultRowHeight="12.75" x14ac:dyDescent="0.2"/>
  <cols>
    <col min="1" max="1" width="3.28515625" customWidth="1"/>
    <col min="4" max="4" width="11.28515625" bestFit="1" customWidth="1"/>
    <col min="5" max="5" width="8.28515625" customWidth="1"/>
    <col min="7" max="7" width="10.85546875" customWidth="1"/>
    <col min="8" max="8" width="13.5703125" customWidth="1"/>
    <col min="9" max="9" width="12.85546875" customWidth="1"/>
  </cols>
  <sheetData>
    <row r="1" spans="1:16" ht="23.25" x14ac:dyDescent="0.35">
      <c r="A1" s="1" t="s">
        <v>39</v>
      </c>
      <c r="I1" s="2"/>
    </row>
    <row r="2" spans="1:16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6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6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6" ht="18" x14ac:dyDescent="0.25">
      <c r="A5" s="187" t="s">
        <v>71</v>
      </c>
      <c r="B5" s="187"/>
      <c r="C5" s="187"/>
      <c r="D5" s="187"/>
      <c r="E5" s="187"/>
      <c r="F5" s="187"/>
      <c r="G5" s="187"/>
      <c r="H5" s="187"/>
      <c r="I5" s="187"/>
    </row>
    <row r="6" spans="1:16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6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6" x14ac:dyDescent="0.2">
      <c r="A8" s="56" t="s">
        <v>63</v>
      </c>
      <c r="B8" s="56"/>
      <c r="C8" s="235" t="s">
        <v>73</v>
      </c>
      <c r="D8" s="235"/>
      <c r="E8" s="235"/>
      <c r="F8" s="3"/>
      <c r="G8" s="3"/>
      <c r="H8" s="3"/>
      <c r="I8" s="3"/>
      <c r="J8" s="3"/>
    </row>
    <row r="9" spans="1:16" x14ac:dyDescent="0.2">
      <c r="A9" s="158" t="s">
        <v>52</v>
      </c>
      <c r="B9" s="158"/>
      <c r="C9" s="158"/>
      <c r="D9" s="84">
        <v>4300</v>
      </c>
      <c r="E9" s="84"/>
      <c r="F9" s="93" t="s">
        <v>60</v>
      </c>
      <c r="G9" s="93"/>
      <c r="H9" s="94" t="s">
        <v>59</v>
      </c>
      <c r="I9" s="93"/>
      <c r="J9" s="3"/>
    </row>
    <row r="10" spans="1:16" x14ac:dyDescent="0.2">
      <c r="A10" s="158" t="s">
        <v>110</v>
      </c>
      <c r="B10" s="158"/>
      <c r="C10" s="158"/>
      <c r="D10" s="84">
        <v>4</v>
      </c>
      <c r="E10" s="84"/>
      <c r="F10" s="93" t="s">
        <v>61</v>
      </c>
      <c r="G10" s="93"/>
      <c r="H10" s="94" t="s">
        <v>59</v>
      </c>
      <c r="I10" s="88"/>
      <c r="J10" s="3"/>
    </row>
    <row r="11" spans="1:16" x14ac:dyDescent="0.2">
      <c r="A11" s="158" t="s">
        <v>54</v>
      </c>
      <c r="B11" s="158"/>
      <c r="C11" s="158"/>
      <c r="D11" s="92" t="s">
        <v>53</v>
      </c>
      <c r="E11" s="3"/>
      <c r="F11" s="56" t="s">
        <v>58</v>
      </c>
      <c r="G11" s="3"/>
      <c r="H11" s="84" t="s">
        <v>57</v>
      </c>
      <c r="I11" s="93"/>
      <c r="J11" s="3"/>
    </row>
    <row r="12" spans="1:16" x14ac:dyDescent="0.2">
      <c r="A12" s="158" t="s">
        <v>55</v>
      </c>
      <c r="B12" s="158"/>
      <c r="C12" s="158"/>
      <c r="D12" s="84">
        <v>2023</v>
      </c>
      <c r="E12" s="3"/>
      <c r="F12" t="s">
        <v>118</v>
      </c>
      <c r="H12" s="2" t="s">
        <v>120</v>
      </c>
      <c r="I12" s="3"/>
      <c r="J12" s="3"/>
    </row>
    <row r="13" spans="1:16" x14ac:dyDescent="0.2">
      <c r="A13" s="56" t="s">
        <v>64</v>
      </c>
      <c r="B13" s="3"/>
      <c r="C13" s="3"/>
      <c r="D13" s="92" t="s">
        <v>65</v>
      </c>
      <c r="E13" s="3"/>
      <c r="F13" s="3"/>
      <c r="G13" s="3"/>
      <c r="H13" s="3"/>
      <c r="I13" s="3"/>
      <c r="J13" s="3"/>
    </row>
    <row r="14" spans="1:16" ht="13.5" thickBot="1" x14ac:dyDescent="0.25">
      <c r="E14" s="3"/>
      <c r="F14" s="3"/>
      <c r="G14" s="3"/>
      <c r="H14" s="3"/>
      <c r="I14" s="3"/>
      <c r="P14" s="4"/>
    </row>
    <row r="15" spans="1:16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  <c r="P15" s="4"/>
    </row>
    <row r="16" spans="1:16" ht="13.5" thickBot="1" x14ac:dyDescent="0.25">
      <c r="A16" s="193"/>
      <c r="B16" s="194"/>
      <c r="C16" s="194"/>
      <c r="D16" s="195"/>
      <c r="E16" s="186"/>
      <c r="F16" s="186"/>
      <c r="G16" s="134"/>
      <c r="H16" s="134"/>
      <c r="I16" s="134"/>
    </row>
    <row r="17" spans="1:13" ht="12.75" customHeight="1" x14ac:dyDescent="0.2">
      <c r="A17" s="173" t="s">
        <v>4</v>
      </c>
      <c r="B17" s="218" t="s">
        <v>49</v>
      </c>
      <c r="C17" s="219"/>
      <c r="D17" s="220"/>
      <c r="E17" s="232" t="s">
        <v>15</v>
      </c>
      <c r="F17" s="179">
        <f>D9*D10</f>
        <v>17200</v>
      </c>
      <c r="G17" s="181"/>
      <c r="H17" s="183">
        <f>(F17)*(G17)</f>
        <v>0</v>
      </c>
      <c r="I17" s="54" t="s">
        <v>37</v>
      </c>
    </row>
    <row r="18" spans="1:13" ht="11.25" customHeight="1" x14ac:dyDescent="0.2">
      <c r="A18" s="174"/>
      <c r="B18" s="221"/>
      <c r="C18" s="221"/>
      <c r="D18" s="222"/>
      <c r="E18" s="233"/>
      <c r="F18" s="180"/>
      <c r="G18" s="182"/>
      <c r="H18" s="184"/>
      <c r="I18" s="55" t="s">
        <v>38</v>
      </c>
    </row>
    <row r="19" spans="1:13" ht="5.25" customHeight="1" x14ac:dyDescent="0.2">
      <c r="A19" s="9"/>
      <c r="B19" s="10"/>
      <c r="C19" s="10"/>
      <c r="D19" s="11"/>
      <c r="E19" s="37"/>
      <c r="F19" s="29"/>
      <c r="G19" s="35"/>
      <c r="H19" s="30"/>
      <c r="I19" s="6"/>
    </row>
    <row r="20" spans="1:13" ht="15" customHeight="1" x14ac:dyDescent="0.2">
      <c r="A20" s="67" t="s">
        <v>6</v>
      </c>
      <c r="B20" s="204" t="s">
        <v>40</v>
      </c>
      <c r="C20" s="204"/>
      <c r="D20" s="205"/>
      <c r="E20" s="58" t="s">
        <v>16</v>
      </c>
      <c r="F20" s="29">
        <v>50</v>
      </c>
      <c r="G20" s="74"/>
      <c r="H20" s="66">
        <f>SUM(F20)*(G20)</f>
        <v>0</v>
      </c>
      <c r="I20" s="6" t="s">
        <v>23</v>
      </c>
    </row>
    <row r="21" spans="1:13" ht="5.25" customHeight="1" x14ac:dyDescent="0.2">
      <c r="A21" s="9"/>
      <c r="B21" s="10"/>
      <c r="C21" s="10"/>
      <c r="D21" s="11"/>
      <c r="E21" s="37"/>
      <c r="F21" s="29"/>
      <c r="G21" s="35"/>
      <c r="H21" s="30"/>
      <c r="I21" s="6"/>
    </row>
    <row r="22" spans="1:13" ht="15" customHeight="1" x14ac:dyDescent="0.2">
      <c r="A22" s="67" t="s">
        <v>7</v>
      </c>
      <c r="B22" s="127" t="s">
        <v>32</v>
      </c>
      <c r="C22" s="10"/>
      <c r="D22" s="11"/>
      <c r="E22" s="37" t="s">
        <v>15</v>
      </c>
      <c r="F22" s="29">
        <v>52</v>
      </c>
      <c r="G22" s="74"/>
      <c r="H22" s="66">
        <f>SUM(F22)*(G22)</f>
        <v>0</v>
      </c>
      <c r="I22" s="6" t="s">
        <v>23</v>
      </c>
    </row>
    <row r="23" spans="1:13" ht="5.25" customHeight="1" x14ac:dyDescent="0.2">
      <c r="A23" s="12"/>
      <c r="B23" s="10"/>
      <c r="C23" s="10"/>
      <c r="D23" s="11"/>
      <c r="E23" s="37"/>
      <c r="F23" s="29"/>
      <c r="G23" s="35"/>
      <c r="H23" s="30"/>
      <c r="I23" s="6"/>
    </row>
    <row r="24" spans="1:13" ht="14.25" customHeight="1" x14ac:dyDescent="0.2">
      <c r="A24" s="67" t="s">
        <v>8</v>
      </c>
      <c r="B24" s="127" t="s">
        <v>41</v>
      </c>
      <c r="C24" s="10"/>
      <c r="D24" s="11"/>
      <c r="E24" s="58" t="s">
        <v>16</v>
      </c>
      <c r="F24" s="79">
        <v>9</v>
      </c>
      <c r="G24" s="74"/>
      <c r="H24" s="66">
        <f>SUM(F24)*(G24)</f>
        <v>0</v>
      </c>
      <c r="I24" s="6"/>
    </row>
    <row r="25" spans="1:13" ht="6.75" customHeight="1" x14ac:dyDescent="0.2">
      <c r="A25" s="57"/>
      <c r="B25" s="53"/>
      <c r="C25" s="10"/>
      <c r="D25" s="11"/>
      <c r="E25" s="58"/>
      <c r="F25" s="79"/>
      <c r="G25" s="35"/>
      <c r="H25" s="30"/>
      <c r="I25" s="6"/>
    </row>
    <row r="26" spans="1:13" ht="16.5" customHeight="1" x14ac:dyDescent="0.2">
      <c r="A26" s="95" t="s">
        <v>9</v>
      </c>
      <c r="B26" s="216" t="s">
        <v>35</v>
      </c>
      <c r="C26" s="216"/>
      <c r="D26" s="217"/>
      <c r="E26" s="37" t="s">
        <v>17</v>
      </c>
      <c r="F26" s="29">
        <v>1</v>
      </c>
      <c r="G26" s="74"/>
      <c r="H26" s="66">
        <f>F26*G26</f>
        <v>0</v>
      </c>
      <c r="I26" s="6"/>
    </row>
    <row r="27" spans="1:13" x14ac:dyDescent="0.2">
      <c r="A27" s="81"/>
      <c r="B27" s="71"/>
      <c r="C27" s="71"/>
      <c r="D27" s="11"/>
      <c r="E27" s="37"/>
      <c r="F27" s="29"/>
      <c r="G27" s="35"/>
      <c r="H27" s="30"/>
      <c r="I27" s="6"/>
    </row>
    <row r="28" spans="1:13" x14ac:dyDescent="0.2">
      <c r="A28" s="12"/>
      <c r="B28" s="13" t="s">
        <v>12</v>
      </c>
      <c r="C28" s="10"/>
      <c r="D28" s="11"/>
      <c r="E28" s="37"/>
      <c r="F28" s="29"/>
      <c r="G28" s="35"/>
      <c r="H28" s="30"/>
      <c r="I28" s="6"/>
    </row>
    <row r="29" spans="1:13" ht="15" customHeight="1" x14ac:dyDescent="0.2">
      <c r="A29" s="12"/>
      <c r="B29" s="53" t="s">
        <v>13</v>
      </c>
      <c r="C29" s="10"/>
      <c r="D29" s="11"/>
      <c r="E29" s="37"/>
      <c r="F29" s="29"/>
      <c r="G29" s="35"/>
      <c r="H29" s="30"/>
      <c r="I29" s="6"/>
    </row>
    <row r="30" spans="1:13" x14ac:dyDescent="0.2">
      <c r="A30" s="12"/>
      <c r="B30" s="10"/>
      <c r="C30" s="10"/>
      <c r="D30" s="91"/>
      <c r="E30" s="37"/>
      <c r="F30" s="78"/>
      <c r="G30" s="35"/>
      <c r="H30" s="30"/>
      <c r="I30" s="52"/>
      <c r="M30" s="4"/>
    </row>
    <row r="31" spans="1:13" ht="14.25" customHeight="1" thickBot="1" x14ac:dyDescent="0.25">
      <c r="A31" s="97" t="s">
        <v>10</v>
      </c>
      <c r="B31" s="237" t="s">
        <v>114</v>
      </c>
      <c r="C31" s="237"/>
      <c r="D31" s="238"/>
      <c r="E31" s="38" t="s">
        <v>16</v>
      </c>
      <c r="F31" s="29">
        <f>(F17*5)/1000</f>
        <v>86</v>
      </c>
      <c r="G31" s="36"/>
      <c r="H31" s="30">
        <f>SUM(F31)*(G31)</f>
        <v>0</v>
      </c>
      <c r="I31" s="98" t="s">
        <v>20</v>
      </c>
    </row>
    <row r="32" spans="1:13" ht="22.5" customHeight="1" thickBot="1" x14ac:dyDescent="0.25">
      <c r="A32" s="14"/>
      <c r="B32" s="89"/>
      <c r="C32" s="89"/>
      <c r="D32" s="96"/>
      <c r="E32" s="86"/>
      <c r="F32" s="86"/>
      <c r="G32" s="87"/>
      <c r="H32" s="32">
        <f>SUM(H17:H31)</f>
        <v>0</v>
      </c>
    </row>
    <row r="33" spans="1:9" ht="13.5" thickBot="1" x14ac:dyDescent="0.25">
      <c r="A33" s="85" t="s">
        <v>19</v>
      </c>
      <c r="B33" s="86"/>
      <c r="C33" s="86"/>
      <c r="D33" s="20"/>
      <c r="H33" s="5"/>
    </row>
    <row r="34" spans="1:9" x14ac:dyDescent="0.2">
      <c r="A34" s="7"/>
      <c r="B34" s="7"/>
      <c r="C34" s="7"/>
      <c r="D34" s="20"/>
      <c r="H34" s="5"/>
    </row>
    <row r="35" spans="1:9" x14ac:dyDescent="0.2">
      <c r="A35" s="7"/>
      <c r="B35" s="7"/>
      <c r="C35" s="7"/>
      <c r="D35" s="40"/>
      <c r="H35" s="5"/>
    </row>
    <row r="36" spans="1:9" x14ac:dyDescent="0.2">
      <c r="A36" s="7"/>
      <c r="B36" s="7"/>
      <c r="C36" s="7"/>
      <c r="D36" s="20"/>
      <c r="H36" s="5"/>
    </row>
    <row r="37" spans="1:9" x14ac:dyDescent="0.2">
      <c r="A37" s="7"/>
      <c r="B37" s="7"/>
      <c r="C37" s="7"/>
      <c r="D37" s="59"/>
      <c r="E37" s="22"/>
      <c r="F37" s="22"/>
      <c r="G37" s="22"/>
      <c r="H37" s="22"/>
      <c r="I37" s="22"/>
    </row>
    <row r="38" spans="1:9" x14ac:dyDescent="0.2">
      <c r="A38" s="24" t="s">
        <v>22</v>
      </c>
      <c r="B38" s="21"/>
      <c r="C38" s="39"/>
      <c r="D38" s="22"/>
      <c r="E38" s="22"/>
      <c r="F38" s="22"/>
      <c r="G38" s="22"/>
      <c r="H38" s="22"/>
      <c r="I38" s="22"/>
    </row>
    <row r="39" spans="1:9" x14ac:dyDescent="0.2">
      <c r="A39" s="22"/>
      <c r="B39" s="22"/>
      <c r="C39" s="22"/>
      <c r="D39" s="26"/>
      <c r="E39" s="23"/>
      <c r="F39" s="23"/>
      <c r="G39" s="23"/>
      <c r="H39" s="27"/>
      <c r="I39" s="23"/>
    </row>
    <row r="40" spans="1:9" x14ac:dyDescent="0.2">
      <c r="A40" s="25"/>
      <c r="B40" s="25"/>
      <c r="C40" s="25"/>
      <c r="D40" s="20"/>
      <c r="E40" s="4"/>
      <c r="F40" s="4"/>
      <c r="G40" s="4"/>
      <c r="H40" s="5"/>
      <c r="I40" s="4"/>
    </row>
    <row r="41" spans="1:9" x14ac:dyDescent="0.2">
      <c r="A41" s="42"/>
      <c r="B41" s="42"/>
      <c r="C41" s="42"/>
      <c r="D41" s="20"/>
      <c r="H41" s="5"/>
    </row>
    <row r="42" spans="1:9" x14ac:dyDescent="0.2">
      <c r="A42" s="7"/>
      <c r="B42" s="7"/>
      <c r="C42" s="7"/>
      <c r="D42" s="20"/>
      <c r="H42" s="5"/>
    </row>
    <row r="43" spans="1:9" x14ac:dyDescent="0.2">
      <c r="A43" s="7"/>
      <c r="B43" s="7"/>
      <c r="C43" s="7"/>
    </row>
    <row r="44" spans="1:9" x14ac:dyDescent="0.2">
      <c r="F44" s="8"/>
    </row>
    <row r="46" spans="1:9" x14ac:dyDescent="0.2">
      <c r="A46" s="170"/>
      <c r="B46" s="170"/>
      <c r="C46" s="33" t="s">
        <v>18</v>
      </c>
      <c r="D46" s="51" t="s">
        <v>70</v>
      </c>
      <c r="G46" s="171"/>
      <c r="H46" s="171"/>
      <c r="I46" s="171"/>
    </row>
    <row r="47" spans="1:9" x14ac:dyDescent="0.2">
      <c r="G47" s="236" t="s">
        <v>14</v>
      </c>
      <c r="H47" s="236"/>
      <c r="I47" s="236"/>
    </row>
    <row r="48" spans="1:9" x14ac:dyDescent="0.2">
      <c r="A48" s="34"/>
      <c r="B48" s="34"/>
      <c r="C48" s="34"/>
    </row>
  </sheetData>
  <mergeCells count="26">
    <mergeCell ref="G47:I47"/>
    <mergeCell ref="B20:D20"/>
    <mergeCell ref="A46:B46"/>
    <mergeCell ref="G46:I46"/>
    <mergeCell ref="B26:D26"/>
    <mergeCell ref="B31:D31"/>
    <mergeCell ref="H15:H16"/>
    <mergeCell ref="I15:I16"/>
    <mergeCell ref="A17:A18"/>
    <mergeCell ref="B17:D18"/>
    <mergeCell ref="E17:E18"/>
    <mergeCell ref="F17:F18"/>
    <mergeCell ref="G17:G18"/>
    <mergeCell ref="H17:H18"/>
    <mergeCell ref="G15:G16"/>
    <mergeCell ref="A11:C11"/>
    <mergeCell ref="A12:C12"/>
    <mergeCell ref="A15:D16"/>
    <mergeCell ref="E15:E16"/>
    <mergeCell ref="F15:F16"/>
    <mergeCell ref="A10:C10"/>
    <mergeCell ref="A2:I2"/>
    <mergeCell ref="A5:I5"/>
    <mergeCell ref="A7:D7"/>
    <mergeCell ref="C8:E8"/>
    <mergeCell ref="A9:C9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46"/>
  <sheetViews>
    <sheetView tabSelected="1" topLeftCell="A8" workbookViewId="0">
      <selection activeCell="M40" sqref="M40"/>
    </sheetView>
  </sheetViews>
  <sheetFormatPr defaultRowHeight="12.75" x14ac:dyDescent="0.2"/>
  <cols>
    <col min="1" max="1" width="3.28515625" customWidth="1"/>
    <col min="4" max="4" width="11.28515625" bestFit="1" customWidth="1"/>
    <col min="5" max="5" width="8.28515625" customWidth="1"/>
    <col min="7" max="7" width="10.85546875" customWidth="1"/>
    <col min="8" max="8" width="13.5703125" customWidth="1"/>
    <col min="9" max="9" width="12.85546875" customWidth="1"/>
  </cols>
  <sheetData>
    <row r="1" spans="1:16" ht="23.25" x14ac:dyDescent="0.35">
      <c r="A1" s="1" t="s">
        <v>39</v>
      </c>
      <c r="I1" s="2"/>
    </row>
    <row r="2" spans="1:16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6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6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6" ht="18" x14ac:dyDescent="0.25">
      <c r="A5" s="187" t="s">
        <v>71</v>
      </c>
      <c r="B5" s="187"/>
      <c r="C5" s="187"/>
      <c r="D5" s="187"/>
      <c r="E5" s="187"/>
      <c r="F5" s="187"/>
      <c r="G5" s="187"/>
      <c r="H5" s="187"/>
      <c r="I5" s="187"/>
    </row>
    <row r="6" spans="1:16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6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6" x14ac:dyDescent="0.2">
      <c r="A8" s="56" t="s">
        <v>63</v>
      </c>
      <c r="B8" s="56"/>
      <c r="C8" s="235" t="s">
        <v>76</v>
      </c>
      <c r="D8" s="235"/>
      <c r="E8" s="235"/>
      <c r="F8" s="3"/>
      <c r="G8" s="3"/>
      <c r="H8" s="3"/>
      <c r="I8" s="3"/>
      <c r="J8" s="3"/>
    </row>
    <row r="9" spans="1:16" x14ac:dyDescent="0.2">
      <c r="A9" s="158" t="s">
        <v>52</v>
      </c>
      <c r="B9" s="158"/>
      <c r="C9" s="158"/>
      <c r="D9" s="84">
        <v>3077</v>
      </c>
      <c r="E9" s="84"/>
      <c r="F9" s="93" t="s">
        <v>60</v>
      </c>
      <c r="G9" s="93"/>
      <c r="H9" s="94" t="s">
        <v>59</v>
      </c>
      <c r="I9" s="93"/>
      <c r="J9" s="3"/>
    </row>
    <row r="10" spans="1:16" x14ac:dyDescent="0.2">
      <c r="A10" s="158" t="s">
        <v>110</v>
      </c>
      <c r="B10" s="158"/>
      <c r="C10" s="158"/>
      <c r="D10" s="84">
        <v>4</v>
      </c>
      <c r="E10" s="84"/>
      <c r="F10" s="93" t="s">
        <v>61</v>
      </c>
      <c r="G10" s="93"/>
      <c r="H10" s="94" t="s">
        <v>59</v>
      </c>
      <c r="I10" s="88"/>
      <c r="J10" s="3"/>
    </row>
    <row r="11" spans="1:16" x14ac:dyDescent="0.2">
      <c r="A11" s="158" t="s">
        <v>54</v>
      </c>
      <c r="B11" s="158"/>
      <c r="C11" s="158"/>
      <c r="D11" s="92" t="s">
        <v>53</v>
      </c>
      <c r="E11" s="3"/>
      <c r="F11" s="56" t="s">
        <v>58</v>
      </c>
      <c r="G11" s="3"/>
      <c r="H11" s="84" t="s">
        <v>57</v>
      </c>
      <c r="I11" s="93"/>
      <c r="J11" s="3"/>
    </row>
    <row r="12" spans="1:16" x14ac:dyDescent="0.2">
      <c r="A12" s="158" t="s">
        <v>55</v>
      </c>
      <c r="B12" s="158"/>
      <c r="C12" s="158"/>
      <c r="D12" s="84">
        <v>2023</v>
      </c>
      <c r="E12" s="3"/>
      <c r="F12" t="s">
        <v>118</v>
      </c>
      <c r="H12" s="2" t="s">
        <v>119</v>
      </c>
      <c r="I12" s="3"/>
      <c r="J12" s="3"/>
    </row>
    <row r="13" spans="1:16" x14ac:dyDescent="0.2">
      <c r="A13" s="56" t="s">
        <v>64</v>
      </c>
      <c r="B13" s="3"/>
      <c r="C13" s="3"/>
      <c r="D13" s="92"/>
      <c r="E13" s="3"/>
      <c r="F13" s="3"/>
      <c r="G13" s="3"/>
      <c r="H13" s="3"/>
      <c r="I13" s="3"/>
      <c r="J13" s="3"/>
    </row>
    <row r="14" spans="1:16" ht="13.5" thickBot="1" x14ac:dyDescent="0.25">
      <c r="E14" s="3"/>
      <c r="F14" s="3"/>
      <c r="G14" s="3"/>
      <c r="H14" s="3"/>
      <c r="I14" s="3"/>
      <c r="P14" s="4"/>
    </row>
    <row r="15" spans="1:16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  <c r="P15" s="4"/>
    </row>
    <row r="16" spans="1:16" ht="13.5" thickBot="1" x14ac:dyDescent="0.25">
      <c r="A16" s="193"/>
      <c r="B16" s="194"/>
      <c r="C16" s="194"/>
      <c r="D16" s="195"/>
      <c r="E16" s="186"/>
      <c r="F16" s="186"/>
      <c r="G16" s="134"/>
      <c r="H16" s="134"/>
      <c r="I16" s="134"/>
    </row>
    <row r="17" spans="1:13" ht="12.75" customHeight="1" x14ac:dyDescent="0.2">
      <c r="A17" s="173" t="s">
        <v>4</v>
      </c>
      <c r="B17" s="218" t="s">
        <v>49</v>
      </c>
      <c r="C17" s="219"/>
      <c r="D17" s="220"/>
      <c r="E17" s="232" t="s">
        <v>15</v>
      </c>
      <c r="F17" s="179">
        <f>D9*D10</f>
        <v>12308</v>
      </c>
      <c r="G17" s="181"/>
      <c r="H17" s="183">
        <f>(F17)*(G17)</f>
        <v>0</v>
      </c>
      <c r="I17" s="54" t="s">
        <v>37</v>
      </c>
    </row>
    <row r="18" spans="1:13" ht="11.25" customHeight="1" x14ac:dyDescent="0.2">
      <c r="A18" s="174"/>
      <c r="B18" s="221"/>
      <c r="C18" s="221"/>
      <c r="D18" s="222"/>
      <c r="E18" s="233"/>
      <c r="F18" s="180"/>
      <c r="G18" s="182"/>
      <c r="H18" s="184"/>
      <c r="I18" s="55" t="s">
        <v>38</v>
      </c>
    </row>
    <row r="19" spans="1:13" ht="5.25" customHeight="1" x14ac:dyDescent="0.2">
      <c r="A19" s="9"/>
      <c r="B19" s="10"/>
      <c r="C19" s="10"/>
      <c r="D19" s="11"/>
      <c r="E19" s="37"/>
      <c r="F19" s="29"/>
      <c r="G19" s="35"/>
      <c r="H19" s="30"/>
      <c r="I19" s="6"/>
    </row>
    <row r="20" spans="1:13" ht="15" customHeight="1" x14ac:dyDescent="0.2">
      <c r="A20" s="67" t="s">
        <v>6</v>
      </c>
      <c r="B20" s="239" t="s">
        <v>40</v>
      </c>
      <c r="C20" s="239"/>
      <c r="D20" s="240"/>
      <c r="E20" s="129" t="s">
        <v>16</v>
      </c>
      <c r="F20" s="128">
        <v>20</v>
      </c>
      <c r="G20" s="74"/>
      <c r="H20" s="66">
        <f>SUM(F20)*(G20)</f>
        <v>0</v>
      </c>
      <c r="I20" s="6" t="s">
        <v>23</v>
      </c>
    </row>
    <row r="21" spans="1:13" ht="5.25" customHeight="1" x14ac:dyDescent="0.2">
      <c r="A21" s="9"/>
      <c r="B21" s="10"/>
      <c r="C21" s="10"/>
      <c r="D21" s="11"/>
      <c r="E21" s="37"/>
      <c r="F21" s="29"/>
      <c r="G21" s="35"/>
      <c r="H21" s="30"/>
      <c r="I21" s="6"/>
    </row>
    <row r="22" spans="1:13" ht="15" customHeight="1" x14ac:dyDescent="0.2">
      <c r="A22" s="67" t="s">
        <v>7</v>
      </c>
      <c r="B22" s="127" t="s">
        <v>32</v>
      </c>
      <c r="C22" s="10"/>
      <c r="D22" s="11"/>
      <c r="E22" s="114" t="s">
        <v>15</v>
      </c>
      <c r="F22" s="113">
        <v>28</v>
      </c>
      <c r="G22" s="74"/>
      <c r="H22" s="66">
        <f>SUM(F22)*(G22)</f>
        <v>0</v>
      </c>
      <c r="I22" s="6" t="s">
        <v>23</v>
      </c>
    </row>
    <row r="23" spans="1:13" ht="5.25" customHeight="1" x14ac:dyDescent="0.2">
      <c r="A23" s="12"/>
      <c r="B23" s="10"/>
      <c r="C23" s="10"/>
      <c r="D23" s="11"/>
      <c r="E23" s="37"/>
      <c r="F23" s="29"/>
      <c r="G23" s="35"/>
      <c r="H23" s="30"/>
      <c r="I23" s="6"/>
    </row>
    <row r="24" spans="1:13" ht="14.25" customHeight="1" x14ac:dyDescent="0.2">
      <c r="A24" s="67" t="s">
        <v>8</v>
      </c>
      <c r="B24" s="127" t="s">
        <v>41</v>
      </c>
      <c r="C24" s="10"/>
      <c r="D24" s="11"/>
      <c r="E24" s="73" t="s">
        <v>16</v>
      </c>
      <c r="F24" s="79">
        <v>12</v>
      </c>
      <c r="G24" s="74"/>
      <c r="H24" s="66">
        <f>SUM(F24)*(G24)</f>
        <v>0</v>
      </c>
      <c r="I24" s="6"/>
    </row>
    <row r="25" spans="1:13" ht="6.75" customHeight="1" x14ac:dyDescent="0.2">
      <c r="A25" s="57"/>
      <c r="B25" s="53"/>
      <c r="C25" s="10"/>
      <c r="D25" s="11"/>
      <c r="E25" s="58"/>
      <c r="F25" s="79"/>
      <c r="G25" s="35"/>
      <c r="H25" s="30"/>
      <c r="I25" s="6"/>
    </row>
    <row r="26" spans="1:13" x14ac:dyDescent="0.2">
      <c r="A26" s="12"/>
      <c r="B26" s="13" t="s">
        <v>12</v>
      </c>
      <c r="C26" s="10"/>
      <c r="D26" s="11"/>
      <c r="E26" s="37"/>
      <c r="F26" s="29"/>
      <c r="G26" s="35"/>
      <c r="H26" s="30"/>
      <c r="I26" s="6"/>
    </row>
    <row r="27" spans="1:13" x14ac:dyDescent="0.2">
      <c r="A27" s="12"/>
      <c r="B27" s="53" t="s">
        <v>13</v>
      </c>
      <c r="C27" s="10"/>
      <c r="D27" s="11"/>
      <c r="E27" s="37"/>
      <c r="F27" s="29"/>
      <c r="G27" s="35"/>
      <c r="H27" s="30"/>
      <c r="I27" s="6"/>
    </row>
    <row r="28" spans="1:13" ht="5.25" customHeight="1" x14ac:dyDescent="0.2">
      <c r="A28" s="12"/>
      <c r="B28" s="10"/>
      <c r="C28" s="10"/>
      <c r="D28" s="11"/>
      <c r="E28" s="37"/>
      <c r="F28" s="29"/>
      <c r="G28" s="35"/>
      <c r="H28" s="30"/>
      <c r="I28" s="6"/>
    </row>
    <row r="29" spans="1:13" x14ac:dyDescent="0.2">
      <c r="A29" s="57" t="s">
        <v>9</v>
      </c>
      <c r="B29" s="153" t="s">
        <v>114</v>
      </c>
      <c r="C29" s="161"/>
      <c r="D29" s="229"/>
      <c r="E29" s="37" t="s">
        <v>16</v>
      </c>
      <c r="F29" s="29">
        <f>(F17*5)/1000</f>
        <v>61.54</v>
      </c>
      <c r="G29" s="35"/>
      <c r="H29" s="30">
        <f>SUM(F29)*(G29)</f>
        <v>0</v>
      </c>
      <c r="I29" s="52" t="s">
        <v>20</v>
      </c>
      <c r="M29" s="4"/>
    </row>
    <row r="30" spans="1:13" ht="5.25" customHeight="1" thickBot="1" x14ac:dyDescent="0.25">
      <c r="A30" s="14"/>
      <c r="B30" s="230"/>
      <c r="C30" s="230"/>
      <c r="D30" s="231"/>
      <c r="E30" s="38"/>
      <c r="F30" s="17"/>
      <c r="G30" s="36"/>
      <c r="H30" s="31"/>
      <c r="I30" s="17"/>
    </row>
    <row r="31" spans="1:13" ht="22.5" customHeight="1" thickBot="1" x14ac:dyDescent="0.25">
      <c r="A31" s="167" t="s">
        <v>19</v>
      </c>
      <c r="B31" s="168"/>
      <c r="C31" s="168"/>
      <c r="D31" s="168"/>
      <c r="E31" s="168"/>
      <c r="F31" s="168"/>
      <c r="G31" s="169"/>
      <c r="H31" s="32">
        <f>SUM(H17:H30)</f>
        <v>0</v>
      </c>
    </row>
    <row r="32" spans="1:13" x14ac:dyDescent="0.2">
      <c r="A32" s="7"/>
      <c r="B32" s="7"/>
      <c r="C32" s="7"/>
      <c r="D32" s="20"/>
      <c r="H32" s="5"/>
    </row>
    <row r="33" spans="1:9" x14ac:dyDescent="0.2">
      <c r="A33" s="7"/>
      <c r="B33" s="7"/>
      <c r="C33" s="7"/>
      <c r="D33" s="20"/>
      <c r="H33" s="5"/>
    </row>
    <row r="34" spans="1:9" x14ac:dyDescent="0.2">
      <c r="A34" s="7"/>
      <c r="B34" s="7"/>
      <c r="C34" s="7"/>
      <c r="D34" s="40"/>
      <c r="H34" s="5"/>
    </row>
    <row r="35" spans="1:9" x14ac:dyDescent="0.2">
      <c r="A35" s="7"/>
      <c r="B35" s="7"/>
      <c r="C35" s="7"/>
      <c r="D35" s="20"/>
      <c r="H35" s="5"/>
    </row>
    <row r="36" spans="1:9" x14ac:dyDescent="0.2">
      <c r="A36" s="24" t="s">
        <v>22</v>
      </c>
      <c r="B36" s="21"/>
      <c r="C36" s="39"/>
      <c r="D36" s="59"/>
      <c r="E36" s="22"/>
      <c r="F36" s="22"/>
      <c r="G36" s="22"/>
      <c r="H36" s="22"/>
      <c r="I36" s="22"/>
    </row>
    <row r="37" spans="1:9" x14ac:dyDescent="0.2">
      <c r="A37" s="22"/>
      <c r="B37" s="22"/>
      <c r="C37" s="22"/>
      <c r="D37" s="22"/>
      <c r="E37" s="22"/>
      <c r="F37" s="22"/>
      <c r="G37" s="22"/>
      <c r="H37" s="22"/>
      <c r="I37" s="22"/>
    </row>
    <row r="38" spans="1:9" x14ac:dyDescent="0.2">
      <c r="A38" s="25"/>
      <c r="B38" s="25"/>
      <c r="C38" s="25"/>
      <c r="D38" s="26"/>
      <c r="E38" s="23"/>
      <c r="F38" s="23"/>
      <c r="G38" s="23"/>
      <c r="H38" s="27"/>
      <c r="I38" s="23"/>
    </row>
    <row r="39" spans="1:9" x14ac:dyDescent="0.2">
      <c r="A39" s="42"/>
      <c r="B39" s="42"/>
      <c r="C39" s="42"/>
      <c r="D39" s="20"/>
      <c r="E39" s="4"/>
      <c r="F39" s="4"/>
      <c r="G39" s="4"/>
      <c r="H39" s="5"/>
      <c r="I39" s="4"/>
    </row>
    <row r="40" spans="1:9" x14ac:dyDescent="0.2">
      <c r="A40" s="7"/>
      <c r="B40" s="7"/>
      <c r="C40" s="7"/>
      <c r="D40" s="20"/>
      <c r="H40" s="5"/>
    </row>
    <row r="41" spans="1:9" x14ac:dyDescent="0.2">
      <c r="A41" s="7"/>
      <c r="B41" s="7"/>
      <c r="C41" s="7"/>
      <c r="D41" s="20"/>
      <c r="H41" s="5"/>
    </row>
    <row r="43" spans="1:9" x14ac:dyDescent="0.2">
      <c r="F43" s="8"/>
    </row>
    <row r="44" spans="1:9" x14ac:dyDescent="0.2">
      <c r="A44" s="170"/>
      <c r="B44" s="170"/>
      <c r="C44" s="33" t="s">
        <v>18</v>
      </c>
      <c r="D44" s="51" t="s">
        <v>70</v>
      </c>
      <c r="G44" s="171"/>
      <c r="H44" s="171"/>
      <c r="I44" s="171"/>
    </row>
    <row r="45" spans="1:9" x14ac:dyDescent="0.2">
      <c r="F45" s="8"/>
      <c r="G45" s="145" t="s">
        <v>14</v>
      </c>
      <c r="H45" s="141"/>
      <c r="I45" s="141"/>
    </row>
    <row r="46" spans="1:9" x14ac:dyDescent="0.2">
      <c r="A46" s="34"/>
      <c r="B46" s="34"/>
      <c r="C46" s="34"/>
    </row>
  </sheetData>
  <mergeCells count="26">
    <mergeCell ref="G45:I45"/>
    <mergeCell ref="H15:H16"/>
    <mergeCell ref="I15:I16"/>
    <mergeCell ref="A17:A18"/>
    <mergeCell ref="B17:D18"/>
    <mergeCell ref="E17:E18"/>
    <mergeCell ref="F17:F18"/>
    <mergeCell ref="G17:G18"/>
    <mergeCell ref="H17:H18"/>
    <mergeCell ref="G15:G16"/>
    <mergeCell ref="B20:D20"/>
    <mergeCell ref="B29:D30"/>
    <mergeCell ref="A31:G31"/>
    <mergeCell ref="A44:B44"/>
    <mergeCell ref="G44:I44"/>
    <mergeCell ref="A11:C11"/>
    <mergeCell ref="A12:C12"/>
    <mergeCell ref="A15:D16"/>
    <mergeCell ref="E15:E16"/>
    <mergeCell ref="F15:F16"/>
    <mergeCell ref="A10:C10"/>
    <mergeCell ref="A2:I2"/>
    <mergeCell ref="A5:I5"/>
    <mergeCell ref="A7:D7"/>
    <mergeCell ref="C8:E8"/>
    <mergeCell ref="A9:C9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46"/>
  <sheetViews>
    <sheetView topLeftCell="A8" workbookViewId="0">
      <selection activeCell="F21" sqref="F21"/>
    </sheetView>
  </sheetViews>
  <sheetFormatPr defaultRowHeight="12.75" x14ac:dyDescent="0.2"/>
  <cols>
    <col min="1" max="1" width="3.28515625" customWidth="1"/>
    <col min="4" max="4" width="11.28515625" bestFit="1" customWidth="1"/>
    <col min="5" max="5" width="8.28515625" customWidth="1"/>
    <col min="7" max="7" width="10.85546875" customWidth="1"/>
    <col min="8" max="8" width="13.5703125" customWidth="1"/>
    <col min="9" max="9" width="12.85546875" customWidth="1"/>
  </cols>
  <sheetData>
    <row r="1" spans="1:16" ht="23.25" x14ac:dyDescent="0.35">
      <c r="A1" s="1" t="s">
        <v>39</v>
      </c>
      <c r="I1" s="2"/>
    </row>
    <row r="2" spans="1:16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6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6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6" ht="18" x14ac:dyDescent="0.25">
      <c r="A5" s="187" t="s">
        <v>71</v>
      </c>
      <c r="B5" s="187"/>
      <c r="C5" s="187"/>
      <c r="D5" s="187"/>
      <c r="E5" s="187"/>
      <c r="F5" s="187"/>
      <c r="G5" s="187"/>
      <c r="H5" s="187"/>
      <c r="I5" s="187"/>
    </row>
    <row r="6" spans="1:16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6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6" x14ac:dyDescent="0.2">
      <c r="A8" s="56" t="s">
        <v>63</v>
      </c>
      <c r="B8" s="56"/>
      <c r="C8" s="235" t="s">
        <v>79</v>
      </c>
      <c r="D8" s="235"/>
      <c r="E8" s="235"/>
      <c r="F8" s="3"/>
      <c r="G8" s="3"/>
      <c r="H8" s="3"/>
      <c r="I8" s="3"/>
      <c r="J8" s="3"/>
    </row>
    <row r="9" spans="1:16" x14ac:dyDescent="0.2">
      <c r="A9" s="158" t="s">
        <v>52</v>
      </c>
      <c r="B9" s="158"/>
      <c r="C9" s="158"/>
      <c r="D9" s="84">
        <v>1700</v>
      </c>
      <c r="E9" s="84"/>
      <c r="F9" s="93" t="s">
        <v>60</v>
      </c>
      <c r="G9" s="93"/>
      <c r="H9" s="94" t="s">
        <v>59</v>
      </c>
      <c r="I9" s="93"/>
      <c r="J9" s="3"/>
    </row>
    <row r="10" spans="1:16" x14ac:dyDescent="0.2">
      <c r="A10" s="158" t="s">
        <v>110</v>
      </c>
      <c r="B10" s="158"/>
      <c r="C10" s="158"/>
      <c r="D10" s="84">
        <v>3.8</v>
      </c>
      <c r="E10" s="84"/>
      <c r="F10" s="93" t="s">
        <v>61</v>
      </c>
      <c r="G10" s="93"/>
      <c r="H10" s="94" t="s">
        <v>59</v>
      </c>
      <c r="I10" s="88"/>
      <c r="J10" s="3"/>
    </row>
    <row r="11" spans="1:16" x14ac:dyDescent="0.2">
      <c r="A11" s="158" t="s">
        <v>54</v>
      </c>
      <c r="B11" s="158"/>
      <c r="C11" s="158"/>
      <c r="D11" s="92" t="s">
        <v>53</v>
      </c>
      <c r="E11" s="3"/>
      <c r="F11" s="56" t="s">
        <v>58</v>
      </c>
      <c r="G11" s="3"/>
      <c r="H11" s="84" t="s">
        <v>57</v>
      </c>
      <c r="I11" s="93"/>
      <c r="J11" s="3"/>
    </row>
    <row r="12" spans="1:16" x14ac:dyDescent="0.2">
      <c r="A12" s="158" t="s">
        <v>55</v>
      </c>
      <c r="B12" s="158"/>
      <c r="C12" s="158"/>
      <c r="D12" s="84">
        <v>2023</v>
      </c>
      <c r="E12" s="3"/>
      <c r="F12" t="s">
        <v>118</v>
      </c>
      <c r="H12" s="2" t="s">
        <v>119</v>
      </c>
      <c r="I12" s="3"/>
      <c r="J12" s="3"/>
    </row>
    <row r="13" spans="1:16" x14ac:dyDescent="0.2">
      <c r="A13" s="56" t="s">
        <v>64</v>
      </c>
      <c r="B13" s="3"/>
      <c r="C13" s="3"/>
      <c r="D13" s="92"/>
      <c r="E13" s="3"/>
      <c r="F13" s="3"/>
      <c r="G13" s="3"/>
      <c r="H13" s="3"/>
      <c r="I13" s="3"/>
      <c r="J13" s="3"/>
    </row>
    <row r="14" spans="1:16" ht="13.5" thickBot="1" x14ac:dyDescent="0.25">
      <c r="E14" s="3"/>
      <c r="F14" s="3"/>
      <c r="G14" s="3"/>
      <c r="H14" s="3"/>
      <c r="I14" s="3"/>
      <c r="P14" s="4"/>
    </row>
    <row r="15" spans="1:16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  <c r="P15" s="4"/>
    </row>
    <row r="16" spans="1:16" ht="13.5" thickBot="1" x14ac:dyDescent="0.25">
      <c r="A16" s="193"/>
      <c r="B16" s="194"/>
      <c r="C16" s="194"/>
      <c r="D16" s="195"/>
      <c r="E16" s="186"/>
      <c r="F16" s="186"/>
      <c r="G16" s="134"/>
      <c r="H16" s="134"/>
      <c r="I16" s="134"/>
    </row>
    <row r="17" spans="1:13" ht="12.75" customHeight="1" x14ac:dyDescent="0.2">
      <c r="A17" s="173" t="s">
        <v>4</v>
      </c>
      <c r="B17" s="218" t="s">
        <v>49</v>
      </c>
      <c r="C17" s="219"/>
      <c r="D17" s="220"/>
      <c r="E17" s="232" t="s">
        <v>15</v>
      </c>
      <c r="F17" s="179">
        <f>D9*D10</f>
        <v>6460</v>
      </c>
      <c r="G17" s="181"/>
      <c r="H17" s="183">
        <f>(F17)*(G17)</f>
        <v>0</v>
      </c>
      <c r="I17" s="54" t="s">
        <v>37</v>
      </c>
    </row>
    <row r="18" spans="1:13" ht="11.25" customHeight="1" x14ac:dyDescent="0.2">
      <c r="A18" s="174"/>
      <c r="B18" s="221"/>
      <c r="C18" s="221"/>
      <c r="D18" s="222"/>
      <c r="E18" s="233"/>
      <c r="F18" s="180"/>
      <c r="G18" s="182"/>
      <c r="H18" s="184"/>
      <c r="I18" s="55" t="s">
        <v>38</v>
      </c>
    </row>
    <row r="19" spans="1:13" ht="5.25" customHeight="1" x14ac:dyDescent="0.2">
      <c r="A19" s="9"/>
      <c r="B19" s="10"/>
      <c r="C19" s="10"/>
      <c r="D19" s="11"/>
      <c r="E19" s="37"/>
      <c r="F19" s="29"/>
      <c r="G19" s="35"/>
      <c r="H19" s="30"/>
      <c r="I19" s="6"/>
    </row>
    <row r="20" spans="1:13" ht="15" customHeight="1" x14ac:dyDescent="0.2">
      <c r="A20" s="67" t="s">
        <v>6</v>
      </c>
      <c r="B20" s="239" t="s">
        <v>40</v>
      </c>
      <c r="C20" s="239"/>
      <c r="D20" s="240"/>
      <c r="E20" s="129" t="s">
        <v>16</v>
      </c>
      <c r="F20" s="128">
        <v>30</v>
      </c>
      <c r="G20" s="74"/>
      <c r="H20" s="66">
        <f>SUM(F20)*(G20)</f>
        <v>0</v>
      </c>
      <c r="I20" s="6" t="s">
        <v>23</v>
      </c>
    </row>
    <row r="21" spans="1:13" ht="5.25" customHeight="1" x14ac:dyDescent="0.2">
      <c r="A21" s="9"/>
      <c r="B21" s="10"/>
      <c r="C21" s="10"/>
      <c r="D21" s="11"/>
      <c r="E21" s="37"/>
      <c r="F21" s="29"/>
      <c r="G21" s="35"/>
      <c r="H21" s="30"/>
      <c r="I21" s="6"/>
    </row>
    <row r="22" spans="1:13" ht="15" customHeight="1" x14ac:dyDescent="0.2">
      <c r="A22" s="67" t="s">
        <v>7</v>
      </c>
      <c r="B22" s="127" t="s">
        <v>32</v>
      </c>
      <c r="C22" s="10"/>
      <c r="D22" s="11"/>
      <c r="E22" s="114" t="s">
        <v>15</v>
      </c>
      <c r="F22" s="113">
        <v>10</v>
      </c>
      <c r="G22" s="74"/>
      <c r="H22" s="66">
        <f>SUM(F22)*(G22)</f>
        <v>0</v>
      </c>
      <c r="I22" s="6" t="s">
        <v>23</v>
      </c>
    </row>
    <row r="23" spans="1:13" ht="5.25" customHeight="1" x14ac:dyDescent="0.2">
      <c r="A23" s="12"/>
      <c r="B23" s="10"/>
      <c r="C23" s="10"/>
      <c r="D23" s="11"/>
      <c r="E23" s="37"/>
      <c r="F23" s="29"/>
      <c r="G23" s="35"/>
      <c r="H23" s="30"/>
      <c r="I23" s="6"/>
    </row>
    <row r="24" spans="1:13" ht="14.25" customHeight="1" x14ac:dyDescent="0.2">
      <c r="A24" s="67" t="s">
        <v>8</v>
      </c>
      <c r="B24" s="127" t="s">
        <v>41</v>
      </c>
      <c r="C24" s="10"/>
      <c r="D24" s="11"/>
      <c r="E24" s="73" t="s">
        <v>16</v>
      </c>
      <c r="F24" s="126">
        <v>3</v>
      </c>
      <c r="G24" s="74"/>
      <c r="H24" s="66">
        <f>SUM(F24)*(G24)</f>
        <v>0</v>
      </c>
      <c r="I24" s="6"/>
    </row>
    <row r="25" spans="1:13" ht="6.75" customHeight="1" x14ac:dyDescent="0.2">
      <c r="A25" s="57"/>
      <c r="B25" s="53"/>
      <c r="C25" s="10"/>
      <c r="D25" s="11"/>
      <c r="E25" s="58"/>
      <c r="F25" s="79"/>
      <c r="G25" s="35"/>
      <c r="H25" s="30"/>
      <c r="I25" s="6"/>
    </row>
    <row r="26" spans="1:13" x14ac:dyDescent="0.2">
      <c r="A26" s="12"/>
      <c r="B26" s="13" t="s">
        <v>12</v>
      </c>
      <c r="C26" s="10"/>
      <c r="D26" s="11"/>
      <c r="E26" s="37"/>
      <c r="F26" s="29"/>
      <c r="G26" s="35"/>
      <c r="H26" s="30"/>
      <c r="I26" s="6"/>
    </row>
    <row r="27" spans="1:13" x14ac:dyDescent="0.2">
      <c r="A27" s="12"/>
      <c r="B27" s="53" t="s">
        <v>13</v>
      </c>
      <c r="C27" s="10"/>
      <c r="D27" s="11"/>
      <c r="E27" s="37"/>
      <c r="F27" s="29"/>
      <c r="G27" s="35"/>
      <c r="H27" s="30"/>
      <c r="I27" s="6"/>
    </row>
    <row r="28" spans="1:13" ht="5.25" customHeight="1" x14ac:dyDescent="0.2">
      <c r="A28" s="12"/>
      <c r="B28" s="10"/>
      <c r="C28" s="10"/>
      <c r="D28" s="11"/>
      <c r="E28" s="37"/>
      <c r="F28" s="29"/>
      <c r="G28" s="35"/>
      <c r="H28" s="30"/>
      <c r="I28" s="6"/>
    </row>
    <row r="29" spans="1:13" x14ac:dyDescent="0.2">
      <c r="A29" s="57" t="s">
        <v>9</v>
      </c>
      <c r="B29" s="153" t="s">
        <v>114</v>
      </c>
      <c r="C29" s="161"/>
      <c r="D29" s="229"/>
      <c r="E29" s="37" t="s">
        <v>16</v>
      </c>
      <c r="F29" s="29">
        <v>32</v>
      </c>
      <c r="G29" s="35"/>
      <c r="H29" s="30">
        <f>SUM(F29)*(G29)</f>
        <v>0</v>
      </c>
      <c r="I29" s="52" t="s">
        <v>20</v>
      </c>
      <c r="M29" s="4"/>
    </row>
    <row r="30" spans="1:13" ht="5.25" customHeight="1" thickBot="1" x14ac:dyDescent="0.25">
      <c r="A30" s="14"/>
      <c r="B30" s="230"/>
      <c r="C30" s="230"/>
      <c r="D30" s="231"/>
      <c r="E30" s="38"/>
      <c r="F30" s="17"/>
      <c r="G30" s="36"/>
      <c r="H30" s="31"/>
      <c r="I30" s="17"/>
    </row>
    <row r="31" spans="1:13" ht="22.5" customHeight="1" thickBot="1" x14ac:dyDescent="0.25">
      <c r="A31" s="167" t="s">
        <v>19</v>
      </c>
      <c r="B31" s="168"/>
      <c r="C31" s="168"/>
      <c r="D31" s="168"/>
      <c r="E31" s="168"/>
      <c r="F31" s="168"/>
      <c r="G31" s="169"/>
      <c r="H31" s="32">
        <f>SUM(H17:H30)</f>
        <v>0</v>
      </c>
    </row>
    <row r="32" spans="1:13" x14ac:dyDescent="0.2">
      <c r="A32" s="7"/>
      <c r="B32" s="7"/>
      <c r="C32" s="7"/>
      <c r="D32" s="20"/>
      <c r="H32" s="5"/>
    </row>
    <row r="33" spans="1:9" x14ac:dyDescent="0.2">
      <c r="A33" s="7"/>
      <c r="B33" s="7"/>
      <c r="C33" s="7"/>
      <c r="D33" s="20"/>
      <c r="H33" s="5"/>
    </row>
    <row r="34" spans="1:9" x14ac:dyDescent="0.2">
      <c r="A34" s="7"/>
      <c r="B34" s="7"/>
      <c r="C34" s="7"/>
      <c r="D34" s="40"/>
      <c r="H34" s="5"/>
    </row>
    <row r="35" spans="1:9" x14ac:dyDescent="0.2">
      <c r="A35" s="7"/>
      <c r="B35" s="7"/>
      <c r="C35" s="7"/>
      <c r="D35" s="20"/>
      <c r="H35" s="5"/>
    </row>
    <row r="36" spans="1:9" x14ac:dyDescent="0.2">
      <c r="A36" s="24" t="s">
        <v>22</v>
      </c>
      <c r="B36" s="21"/>
      <c r="C36" s="39"/>
      <c r="D36" s="59"/>
      <c r="E36" s="22"/>
      <c r="F36" s="22"/>
      <c r="G36" s="22"/>
      <c r="H36" s="22"/>
      <c r="I36" s="22"/>
    </row>
    <row r="37" spans="1:9" x14ac:dyDescent="0.2">
      <c r="A37" s="22"/>
      <c r="B37" s="22"/>
      <c r="C37" s="22"/>
      <c r="D37" s="22"/>
      <c r="E37" s="22"/>
      <c r="F37" s="22"/>
      <c r="G37" s="22"/>
      <c r="H37" s="22"/>
      <c r="I37" s="22"/>
    </row>
    <row r="38" spans="1:9" x14ac:dyDescent="0.2">
      <c r="A38" s="25"/>
      <c r="B38" s="25"/>
      <c r="C38" s="25"/>
      <c r="D38" s="26"/>
      <c r="E38" s="23"/>
      <c r="F38" s="23"/>
      <c r="G38" s="23"/>
      <c r="H38" s="27"/>
      <c r="I38" s="23"/>
    </row>
    <row r="39" spans="1:9" x14ac:dyDescent="0.2">
      <c r="A39" s="42"/>
      <c r="B39" s="42"/>
      <c r="C39" s="42"/>
      <c r="D39" s="20"/>
      <c r="E39" s="4"/>
      <c r="F39" s="4"/>
      <c r="G39" s="4"/>
      <c r="H39" s="5"/>
      <c r="I39" s="4"/>
    </row>
    <row r="40" spans="1:9" x14ac:dyDescent="0.2">
      <c r="A40" s="7"/>
      <c r="B40" s="7"/>
      <c r="C40" s="7"/>
      <c r="D40" s="20"/>
      <c r="H40" s="5"/>
    </row>
    <row r="41" spans="1:9" x14ac:dyDescent="0.2">
      <c r="A41" s="7"/>
      <c r="B41" s="7"/>
      <c r="C41" s="7"/>
      <c r="D41" s="20"/>
      <c r="H41" s="5"/>
    </row>
    <row r="43" spans="1:9" x14ac:dyDescent="0.2">
      <c r="F43" s="8"/>
    </row>
    <row r="44" spans="1:9" x14ac:dyDescent="0.2">
      <c r="A44" s="170"/>
      <c r="B44" s="170"/>
      <c r="C44" s="33" t="s">
        <v>18</v>
      </c>
      <c r="D44" s="51" t="s">
        <v>70</v>
      </c>
      <c r="G44" s="171"/>
      <c r="H44" s="171"/>
      <c r="I44" s="171"/>
    </row>
    <row r="45" spans="1:9" x14ac:dyDescent="0.2">
      <c r="F45" s="8"/>
      <c r="G45" s="145" t="s">
        <v>14</v>
      </c>
      <c r="H45" s="141"/>
      <c r="I45" s="141"/>
    </row>
    <row r="46" spans="1:9" x14ac:dyDescent="0.2">
      <c r="A46" s="34"/>
      <c r="B46" s="34"/>
      <c r="C46" s="34"/>
    </row>
  </sheetData>
  <mergeCells count="26">
    <mergeCell ref="G45:I45"/>
    <mergeCell ref="H15:H16"/>
    <mergeCell ref="I15:I16"/>
    <mergeCell ref="A17:A18"/>
    <mergeCell ref="B17:D18"/>
    <mergeCell ref="E17:E18"/>
    <mergeCell ref="F17:F18"/>
    <mergeCell ref="G17:G18"/>
    <mergeCell ref="H17:H18"/>
    <mergeCell ref="G15:G16"/>
    <mergeCell ref="B20:D20"/>
    <mergeCell ref="B29:D30"/>
    <mergeCell ref="A31:G31"/>
    <mergeCell ref="A44:B44"/>
    <mergeCell ref="G44:I44"/>
    <mergeCell ref="A11:C11"/>
    <mergeCell ref="A12:C12"/>
    <mergeCell ref="A15:D16"/>
    <mergeCell ref="E15:E16"/>
    <mergeCell ref="F15:F16"/>
    <mergeCell ref="A10:C10"/>
    <mergeCell ref="A2:I2"/>
    <mergeCell ref="A5:I5"/>
    <mergeCell ref="A7:D7"/>
    <mergeCell ref="C8:E8"/>
    <mergeCell ref="A9:C9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56"/>
  <sheetViews>
    <sheetView workbookViewId="0">
      <selection activeCell="K44" sqref="K44"/>
    </sheetView>
  </sheetViews>
  <sheetFormatPr defaultRowHeight="12.75" x14ac:dyDescent="0.2"/>
  <cols>
    <col min="1" max="1" width="3.5703125" customWidth="1"/>
    <col min="4" max="4" width="16" customWidth="1"/>
    <col min="5" max="5" width="10.42578125" customWidth="1"/>
    <col min="7" max="7" width="10.85546875" customWidth="1"/>
    <col min="8" max="8" width="13.28515625" customWidth="1"/>
    <col min="9" max="9" width="17.42578125" customWidth="1"/>
  </cols>
  <sheetData>
    <row r="1" spans="1:15" ht="23.25" x14ac:dyDescent="0.35">
      <c r="A1" s="1" t="s">
        <v>39</v>
      </c>
      <c r="I1" s="2"/>
    </row>
    <row r="2" spans="1:15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5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5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5" ht="18" x14ac:dyDescent="0.25">
      <c r="A5" s="187" t="s">
        <v>71</v>
      </c>
      <c r="B5" s="187"/>
      <c r="C5" s="187"/>
      <c r="D5" s="187"/>
      <c r="E5" s="187"/>
      <c r="F5" s="187"/>
      <c r="G5" s="187"/>
      <c r="H5" s="187"/>
      <c r="I5" s="187"/>
    </row>
    <row r="6" spans="1:15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5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5" x14ac:dyDescent="0.2">
      <c r="A8" s="56" t="s">
        <v>63</v>
      </c>
      <c r="B8" s="56"/>
      <c r="C8" s="158" t="s">
        <v>93</v>
      </c>
      <c r="D8" s="158"/>
      <c r="E8" s="56"/>
      <c r="F8" s="159"/>
      <c r="G8" s="159"/>
      <c r="H8" s="159"/>
      <c r="I8" s="159"/>
      <c r="J8" s="3"/>
    </row>
    <row r="9" spans="1:15" x14ac:dyDescent="0.2">
      <c r="A9" s="158" t="s">
        <v>84</v>
      </c>
      <c r="B9" s="158"/>
      <c r="C9" s="158"/>
      <c r="D9" s="117">
        <v>222</v>
      </c>
      <c r="F9" s="93" t="s">
        <v>60</v>
      </c>
      <c r="G9" s="93"/>
      <c r="H9" s="94" t="s">
        <v>59</v>
      </c>
      <c r="I9" s="93"/>
      <c r="J9" s="3"/>
      <c r="N9" s="84"/>
      <c r="O9" s="84"/>
    </row>
    <row r="10" spans="1:15" x14ac:dyDescent="0.2">
      <c r="A10" s="158" t="s">
        <v>111</v>
      </c>
      <c r="B10" s="158"/>
      <c r="C10" s="158"/>
      <c r="D10" s="117">
        <v>2</v>
      </c>
      <c r="F10" s="93" t="s">
        <v>61</v>
      </c>
      <c r="G10" s="93"/>
      <c r="H10" s="94" t="s">
        <v>59</v>
      </c>
      <c r="I10" s="88"/>
      <c r="J10" s="3"/>
      <c r="N10" s="84"/>
      <c r="O10" s="84"/>
    </row>
    <row r="11" spans="1:15" x14ac:dyDescent="0.2">
      <c r="A11" s="158" t="s">
        <v>85</v>
      </c>
      <c r="B11" s="158"/>
      <c r="C11" s="158"/>
      <c r="D11" s="117">
        <v>231</v>
      </c>
      <c r="F11" s="56" t="s">
        <v>58</v>
      </c>
      <c r="G11" s="3"/>
      <c r="H11" s="84" t="s">
        <v>115</v>
      </c>
      <c r="I11" s="88"/>
      <c r="J11" s="3"/>
      <c r="N11" s="84"/>
      <c r="O11" s="84"/>
    </row>
    <row r="12" spans="1:15" x14ac:dyDescent="0.2">
      <c r="A12" s="158" t="s">
        <v>112</v>
      </c>
      <c r="B12" s="158"/>
      <c r="C12" s="158"/>
      <c r="D12" s="117">
        <v>1.8</v>
      </c>
      <c r="F12" t="s">
        <v>118</v>
      </c>
      <c r="H12" s="2" t="s">
        <v>119</v>
      </c>
      <c r="I12" s="88"/>
      <c r="J12" s="3"/>
      <c r="N12" s="84"/>
      <c r="O12" s="84"/>
    </row>
    <row r="13" spans="1:15" x14ac:dyDescent="0.2">
      <c r="A13" s="158" t="s">
        <v>54</v>
      </c>
      <c r="B13" s="158"/>
      <c r="C13" s="158"/>
      <c r="D13" s="92" t="s">
        <v>81</v>
      </c>
      <c r="E13" s="3"/>
      <c r="I13" s="93"/>
      <c r="J13" s="3"/>
    </row>
    <row r="14" spans="1:15" x14ac:dyDescent="0.2">
      <c r="A14" s="158" t="s">
        <v>55</v>
      </c>
      <c r="B14" s="158"/>
      <c r="C14" s="158"/>
      <c r="D14" s="189" t="s">
        <v>82</v>
      </c>
      <c r="E14" s="189"/>
      <c r="I14" s="3"/>
      <c r="J14" s="3"/>
    </row>
    <row r="15" spans="1:15" x14ac:dyDescent="0.2">
      <c r="A15" s="56" t="s">
        <v>56</v>
      </c>
      <c r="B15" s="3"/>
      <c r="C15" s="3"/>
      <c r="D15" s="3"/>
      <c r="E15" s="3"/>
      <c r="F15" s="3"/>
      <c r="G15" s="3"/>
      <c r="H15" s="3"/>
      <c r="I15" s="3"/>
    </row>
    <row r="16" spans="1:15" ht="13.5" thickBot="1" x14ac:dyDescent="0.25">
      <c r="A16" s="56"/>
      <c r="B16" s="3"/>
      <c r="C16" s="3"/>
      <c r="D16" s="3"/>
      <c r="E16" s="3"/>
      <c r="F16" s="3"/>
      <c r="G16" s="3"/>
      <c r="H16" s="3"/>
      <c r="I16" s="3"/>
    </row>
    <row r="17" spans="1:9" x14ac:dyDescent="0.2">
      <c r="A17" s="190" t="s">
        <v>0</v>
      </c>
      <c r="B17" s="191"/>
      <c r="C17" s="191"/>
      <c r="D17" s="192"/>
      <c r="E17" s="185" t="s">
        <v>1</v>
      </c>
      <c r="F17" s="185" t="s">
        <v>2</v>
      </c>
      <c r="G17" s="133" t="s">
        <v>3</v>
      </c>
      <c r="H17" s="133" t="s">
        <v>5</v>
      </c>
      <c r="I17" s="133" t="s">
        <v>21</v>
      </c>
    </row>
    <row r="18" spans="1:9" ht="13.5" thickBot="1" x14ac:dyDescent="0.25">
      <c r="A18" s="208"/>
      <c r="B18" s="209"/>
      <c r="C18" s="209"/>
      <c r="D18" s="210"/>
      <c r="E18" s="186"/>
      <c r="F18" s="186"/>
      <c r="G18" s="134"/>
      <c r="H18" s="134"/>
      <c r="I18" s="134"/>
    </row>
    <row r="19" spans="1:9" ht="12.75" customHeight="1" x14ac:dyDescent="0.2">
      <c r="A19" s="173" t="s">
        <v>4</v>
      </c>
      <c r="B19" s="218" t="s">
        <v>49</v>
      </c>
      <c r="C19" s="219"/>
      <c r="D19" s="220"/>
      <c r="E19" s="232" t="s">
        <v>15</v>
      </c>
      <c r="F19" s="179">
        <f>D9*D10</f>
        <v>444</v>
      </c>
      <c r="G19" s="181"/>
      <c r="H19" s="183">
        <f>(F19)*(G19)</f>
        <v>0</v>
      </c>
      <c r="I19" s="82" t="s">
        <v>37</v>
      </c>
    </row>
    <row r="20" spans="1:9" ht="12" customHeight="1" x14ac:dyDescent="0.2">
      <c r="A20" s="174"/>
      <c r="B20" s="221"/>
      <c r="C20" s="221"/>
      <c r="D20" s="222"/>
      <c r="E20" s="233"/>
      <c r="F20" s="180"/>
      <c r="G20" s="182"/>
      <c r="H20" s="184"/>
      <c r="I20" s="83" t="s">
        <v>38</v>
      </c>
    </row>
    <row r="21" spans="1:9" ht="5.25" customHeight="1" thickBot="1" x14ac:dyDescent="0.25">
      <c r="A21" s="9"/>
      <c r="B21" s="10"/>
      <c r="C21" s="10"/>
      <c r="D21" s="11"/>
      <c r="E21" s="37"/>
      <c r="F21" s="29"/>
      <c r="G21" s="35"/>
      <c r="H21" s="30"/>
      <c r="I21" s="6"/>
    </row>
    <row r="22" spans="1:9" ht="14.25" customHeight="1" x14ac:dyDescent="0.2">
      <c r="A22" s="75" t="s">
        <v>6</v>
      </c>
      <c r="B22" s="153" t="s">
        <v>48</v>
      </c>
      <c r="C22" s="161"/>
      <c r="D22" s="229"/>
      <c r="E22" s="178" t="s">
        <v>15</v>
      </c>
      <c r="F22" s="179">
        <f>D11*D12</f>
        <v>415.8</v>
      </c>
      <c r="G22" s="182"/>
      <c r="H22" s="184">
        <f>SUM(F22)*(G22)</f>
        <v>0</v>
      </c>
      <c r="I22" s="123" t="s">
        <v>47</v>
      </c>
    </row>
    <row r="23" spans="1:9" ht="17.25" customHeight="1" thickBot="1" x14ac:dyDescent="0.25">
      <c r="A23" s="9"/>
      <c r="B23" s="161"/>
      <c r="C23" s="161"/>
      <c r="D23" s="229"/>
      <c r="E23" s="178"/>
      <c r="F23" s="241"/>
      <c r="G23" s="182"/>
      <c r="H23" s="184"/>
      <c r="I23" s="102" t="s">
        <v>38</v>
      </c>
    </row>
    <row r="24" spans="1:9" ht="17.25" customHeight="1" x14ac:dyDescent="0.2">
      <c r="A24" s="67" t="s">
        <v>7</v>
      </c>
      <c r="B24" s="242" t="s">
        <v>32</v>
      </c>
      <c r="C24" s="242"/>
      <c r="D24" s="243"/>
      <c r="E24" s="64" t="s">
        <v>15</v>
      </c>
      <c r="F24" s="80">
        <v>25</v>
      </c>
      <c r="G24" s="74"/>
      <c r="H24" s="66">
        <f>SUM(F24*G24)</f>
        <v>0</v>
      </c>
      <c r="I24" s="6" t="s">
        <v>23</v>
      </c>
    </row>
    <row r="25" spans="1:9" ht="4.5" customHeight="1" x14ac:dyDescent="0.2">
      <c r="A25" s="9"/>
      <c r="B25" s="242"/>
      <c r="C25" s="242"/>
      <c r="D25" s="243"/>
      <c r="E25" s="37"/>
      <c r="F25" s="29"/>
      <c r="G25" s="35"/>
      <c r="H25" s="30"/>
      <c r="I25" s="52"/>
    </row>
    <row r="26" spans="1:9" ht="12.75" customHeight="1" x14ac:dyDescent="0.2">
      <c r="A26" s="57" t="s">
        <v>8</v>
      </c>
      <c r="B26" s="202" t="s">
        <v>34</v>
      </c>
      <c r="C26" s="202"/>
      <c r="D26" s="203"/>
      <c r="E26" s="58" t="s">
        <v>17</v>
      </c>
      <c r="F26" s="29">
        <v>0</v>
      </c>
      <c r="G26" s="74"/>
      <c r="H26" s="66">
        <f>SUM(F26*G26)</f>
        <v>0</v>
      </c>
      <c r="I26" s="52"/>
    </row>
    <row r="27" spans="1:9" ht="5.25" customHeight="1" x14ac:dyDescent="0.2">
      <c r="A27" s="9"/>
      <c r="B27" s="69"/>
      <c r="C27" s="69"/>
      <c r="D27" s="70"/>
      <c r="E27" s="37"/>
      <c r="F27" s="29"/>
      <c r="G27" s="35"/>
      <c r="H27" s="30"/>
      <c r="I27" s="52"/>
    </row>
    <row r="28" spans="1:9" ht="12.75" customHeight="1" x14ac:dyDescent="0.2">
      <c r="A28" s="57" t="s">
        <v>9</v>
      </c>
      <c r="B28" s="202" t="s">
        <v>35</v>
      </c>
      <c r="C28" s="202"/>
      <c r="D28" s="203"/>
      <c r="E28" s="58" t="s">
        <v>17</v>
      </c>
      <c r="F28" s="29">
        <v>0</v>
      </c>
      <c r="G28" s="74"/>
      <c r="H28" s="66">
        <f>SUM(F28*G28)</f>
        <v>0</v>
      </c>
      <c r="I28" s="52"/>
    </row>
    <row r="29" spans="1:9" ht="4.5" customHeight="1" x14ac:dyDescent="0.2">
      <c r="A29" s="57"/>
      <c r="B29" s="72"/>
      <c r="C29" s="69"/>
      <c r="D29" s="70"/>
      <c r="E29" s="58"/>
      <c r="F29" s="29"/>
      <c r="G29" s="74"/>
      <c r="H29" s="66"/>
      <c r="I29" s="52"/>
    </row>
    <row r="30" spans="1:9" ht="12.75" customHeight="1" x14ac:dyDescent="0.2">
      <c r="A30" s="57" t="s">
        <v>10</v>
      </c>
      <c r="B30" s="202" t="s">
        <v>45</v>
      </c>
      <c r="C30" s="202"/>
      <c r="D30" s="203"/>
      <c r="E30" s="58" t="s">
        <v>17</v>
      </c>
      <c r="F30" s="29">
        <v>1</v>
      </c>
      <c r="G30" s="74"/>
      <c r="H30" s="66">
        <f>SUM(F30*G30)</f>
        <v>0</v>
      </c>
      <c r="I30" s="52"/>
    </row>
    <row r="31" spans="1:9" ht="5.25" customHeight="1" x14ac:dyDescent="0.2">
      <c r="A31" s="12"/>
      <c r="B31" s="10"/>
      <c r="C31" s="10"/>
      <c r="D31" s="11"/>
      <c r="E31" s="37"/>
      <c r="F31" s="29"/>
      <c r="G31" s="35"/>
      <c r="H31" s="30"/>
      <c r="I31" s="6"/>
    </row>
    <row r="32" spans="1:9" ht="28.5" customHeight="1" x14ac:dyDescent="0.2">
      <c r="A32" s="67" t="s">
        <v>11</v>
      </c>
      <c r="B32" s="153" t="s">
        <v>43</v>
      </c>
      <c r="C32" s="153"/>
      <c r="D32" s="166"/>
      <c r="E32" s="73" t="s">
        <v>17</v>
      </c>
      <c r="F32" s="65"/>
      <c r="G32" s="74">
        <f>Forside!D56</f>
        <v>0</v>
      </c>
      <c r="H32" s="66">
        <f>SUM(F32*G32)</f>
        <v>0</v>
      </c>
      <c r="I32" s="6"/>
    </row>
    <row r="33" spans="1:9" ht="5.25" customHeight="1" x14ac:dyDescent="0.2">
      <c r="A33" s="12"/>
      <c r="B33" s="10"/>
      <c r="C33" s="10"/>
      <c r="D33" s="11"/>
      <c r="E33" s="37"/>
      <c r="F33" s="29"/>
      <c r="G33" s="35"/>
      <c r="H33" s="30"/>
      <c r="I33" s="6"/>
    </row>
    <row r="34" spans="1:9" x14ac:dyDescent="0.2">
      <c r="A34" s="12"/>
      <c r="B34" s="13" t="s">
        <v>12</v>
      </c>
      <c r="C34" s="10"/>
      <c r="D34" s="11"/>
      <c r="E34" s="37"/>
      <c r="F34" s="29"/>
      <c r="G34" s="35"/>
      <c r="H34" s="30"/>
      <c r="I34" s="6"/>
    </row>
    <row r="35" spans="1:9" x14ac:dyDescent="0.2">
      <c r="A35" s="12"/>
      <c r="B35" s="53" t="s">
        <v>13</v>
      </c>
      <c r="C35" s="10"/>
      <c r="D35" s="11"/>
      <c r="E35" s="37"/>
      <c r="F35" s="29"/>
      <c r="G35" s="35"/>
      <c r="H35" s="30"/>
      <c r="I35" s="6"/>
    </row>
    <row r="36" spans="1:9" ht="5.25" customHeight="1" x14ac:dyDescent="0.2">
      <c r="A36" s="12"/>
      <c r="B36" s="10"/>
      <c r="C36" s="10"/>
      <c r="D36" s="11"/>
      <c r="E36" s="37"/>
      <c r="F36" s="29"/>
      <c r="G36" s="35"/>
      <c r="H36" s="30"/>
      <c r="I36" s="6"/>
    </row>
    <row r="37" spans="1:9" x14ac:dyDescent="0.2">
      <c r="A37" s="57" t="s">
        <v>44</v>
      </c>
      <c r="B37" s="53" t="s">
        <v>116</v>
      </c>
      <c r="C37" s="10"/>
      <c r="D37" s="11"/>
      <c r="E37" s="37" t="s">
        <v>16</v>
      </c>
      <c r="F37" s="29">
        <v>2</v>
      </c>
      <c r="G37" s="74"/>
      <c r="H37" s="30">
        <f>SUM(F37)*(G37)</f>
        <v>0</v>
      </c>
      <c r="I37" s="52" t="s">
        <v>20</v>
      </c>
    </row>
    <row r="38" spans="1:9" ht="3.75" customHeight="1" x14ac:dyDescent="0.2">
      <c r="A38" s="57"/>
      <c r="B38" s="53"/>
      <c r="C38" s="10"/>
      <c r="D38" s="11"/>
      <c r="E38" s="37"/>
      <c r="F38" s="29"/>
      <c r="G38" s="35"/>
      <c r="H38" s="30"/>
      <c r="I38" s="52"/>
    </row>
    <row r="39" spans="1:9" x14ac:dyDescent="0.2">
      <c r="A39" s="57" t="s">
        <v>104</v>
      </c>
      <c r="B39" s="53" t="s">
        <v>50</v>
      </c>
      <c r="C39" s="10"/>
      <c r="D39" s="11"/>
      <c r="E39" s="37" t="s">
        <v>16</v>
      </c>
      <c r="F39" s="29">
        <v>2</v>
      </c>
      <c r="G39" s="74"/>
      <c r="H39" s="30">
        <f>SUM(F39)*(G39)</f>
        <v>0</v>
      </c>
      <c r="I39" s="52" t="s">
        <v>20</v>
      </c>
    </row>
    <row r="40" spans="1:9" ht="5.25" customHeight="1" thickBot="1" x14ac:dyDescent="0.25">
      <c r="A40" s="14"/>
      <c r="B40" s="15"/>
      <c r="C40" s="15"/>
      <c r="D40" s="16"/>
      <c r="E40" s="38"/>
      <c r="F40" s="17"/>
      <c r="G40" s="36"/>
      <c r="H40" s="31"/>
      <c r="I40" s="17"/>
    </row>
    <row r="41" spans="1:9" ht="22.5" customHeight="1" thickBot="1" x14ac:dyDescent="0.25">
      <c r="A41" s="212" t="s">
        <v>19</v>
      </c>
      <c r="B41" s="213"/>
      <c r="C41" s="213"/>
      <c r="D41" s="213"/>
      <c r="E41" s="168"/>
      <c r="F41" s="168"/>
      <c r="G41" s="169"/>
      <c r="H41" s="32">
        <f>SUM(H19:H40)</f>
        <v>0</v>
      </c>
    </row>
    <row r="42" spans="1:9" x14ac:dyDescent="0.2">
      <c r="A42" s="7"/>
      <c r="B42" s="7"/>
      <c r="C42" s="7"/>
      <c r="D42" s="20"/>
      <c r="H42" s="5"/>
    </row>
    <row r="43" spans="1:9" x14ac:dyDescent="0.2">
      <c r="A43" s="7"/>
      <c r="B43" s="7"/>
      <c r="C43" s="7"/>
      <c r="D43" s="20"/>
      <c r="H43" s="5"/>
    </row>
    <row r="44" spans="1:9" x14ac:dyDescent="0.2">
      <c r="A44" s="7"/>
      <c r="B44" s="7"/>
      <c r="C44" s="7"/>
      <c r="D44" s="40"/>
      <c r="H44" s="5"/>
    </row>
    <row r="45" spans="1:9" x14ac:dyDescent="0.2">
      <c r="A45" s="7"/>
      <c r="B45" s="7"/>
      <c r="C45" s="7"/>
      <c r="D45" s="20"/>
      <c r="H45" s="5"/>
    </row>
    <row r="46" spans="1:9" x14ac:dyDescent="0.2">
      <c r="A46" s="24" t="s">
        <v>22</v>
      </c>
      <c r="B46" s="21"/>
      <c r="C46" s="39"/>
      <c r="D46" s="59"/>
      <c r="E46" s="22"/>
      <c r="F46" s="22"/>
      <c r="G46" s="22"/>
      <c r="H46" s="22"/>
      <c r="I46" s="22"/>
    </row>
    <row r="47" spans="1:9" x14ac:dyDescent="0.2">
      <c r="A47" s="22"/>
      <c r="B47" s="22"/>
      <c r="C47" s="22"/>
      <c r="D47" s="22"/>
      <c r="E47" s="22"/>
      <c r="F47" s="22"/>
      <c r="G47" s="22"/>
      <c r="H47" s="22"/>
      <c r="I47" s="22"/>
    </row>
    <row r="48" spans="1:9" x14ac:dyDescent="0.2">
      <c r="A48" s="25"/>
      <c r="B48" s="25"/>
      <c r="C48" s="25"/>
      <c r="D48" s="26"/>
      <c r="E48" s="23"/>
      <c r="F48" s="23"/>
      <c r="G48" s="23"/>
      <c r="H48" s="27"/>
      <c r="I48" s="23"/>
    </row>
    <row r="49" spans="1:9" x14ac:dyDescent="0.2">
      <c r="A49" s="42"/>
      <c r="B49" s="42"/>
      <c r="C49" s="42"/>
      <c r="D49" s="20"/>
      <c r="E49" s="4"/>
      <c r="F49" s="4"/>
      <c r="G49" s="4"/>
      <c r="H49" s="5"/>
      <c r="I49" s="4"/>
    </row>
    <row r="50" spans="1:9" x14ac:dyDescent="0.2">
      <c r="A50" s="7"/>
      <c r="B50" s="7"/>
      <c r="C50" s="7"/>
      <c r="D50" s="20"/>
      <c r="H50" s="5"/>
    </row>
    <row r="51" spans="1:9" x14ac:dyDescent="0.2">
      <c r="A51" s="7"/>
      <c r="B51" s="7"/>
      <c r="C51" s="7"/>
      <c r="D51" s="20"/>
      <c r="H51" s="5"/>
    </row>
    <row r="53" spans="1:9" x14ac:dyDescent="0.2">
      <c r="F53" s="8"/>
    </row>
    <row r="54" spans="1:9" x14ac:dyDescent="0.2">
      <c r="A54" s="170"/>
      <c r="B54" s="170"/>
      <c r="C54" s="33" t="s">
        <v>18</v>
      </c>
      <c r="D54" s="51" t="s">
        <v>70</v>
      </c>
      <c r="G54" s="171"/>
      <c r="H54" s="171"/>
      <c r="I54" s="171"/>
    </row>
    <row r="55" spans="1:9" x14ac:dyDescent="0.2">
      <c r="F55" s="8"/>
      <c r="G55" s="145" t="s">
        <v>14</v>
      </c>
      <c r="H55" s="141"/>
      <c r="I55" s="141"/>
    </row>
    <row r="56" spans="1:9" x14ac:dyDescent="0.2">
      <c r="A56" s="34"/>
      <c r="B56" s="34"/>
      <c r="C56" s="34"/>
    </row>
  </sheetData>
  <mergeCells count="38">
    <mergeCell ref="A9:C9"/>
    <mergeCell ref="H19:H20"/>
    <mergeCell ref="A10:C10"/>
    <mergeCell ref="A13:C13"/>
    <mergeCell ref="A14:C14"/>
    <mergeCell ref="D14:E14"/>
    <mergeCell ref="A17:D18"/>
    <mergeCell ref="E17:E18"/>
    <mergeCell ref="A11:C11"/>
    <mergeCell ref="A12:C12"/>
    <mergeCell ref="H17:H18"/>
    <mergeCell ref="A2:I2"/>
    <mergeCell ref="A5:I5"/>
    <mergeCell ref="A7:D7"/>
    <mergeCell ref="C8:D8"/>
    <mergeCell ref="F8:I8"/>
    <mergeCell ref="I17:I18"/>
    <mergeCell ref="A19:A20"/>
    <mergeCell ref="B19:D20"/>
    <mergeCell ref="E19:E20"/>
    <mergeCell ref="F19:F20"/>
    <mergeCell ref="G19:G20"/>
    <mergeCell ref="F17:F18"/>
    <mergeCell ref="G17:G18"/>
    <mergeCell ref="A41:G41"/>
    <mergeCell ref="A54:B54"/>
    <mergeCell ref="G54:I54"/>
    <mergeCell ref="G55:I55"/>
    <mergeCell ref="F22:F23"/>
    <mergeCell ref="B22:D23"/>
    <mergeCell ref="B24:D25"/>
    <mergeCell ref="B26:D26"/>
    <mergeCell ref="B28:D28"/>
    <mergeCell ref="B30:D30"/>
    <mergeCell ref="H22:H23"/>
    <mergeCell ref="B32:D32"/>
    <mergeCell ref="E22:E23"/>
    <mergeCell ref="G22:G23"/>
  </mergeCells>
  <pageMargins left="0.59055118110236227" right="0.39370078740157483" top="0.39370078740157483" bottom="0" header="0.51181102362204722" footer="0.19685039370078741"/>
  <pageSetup paperSize="9" scale="95" orientation="portrait" r:id="rId1"/>
  <headerFooter alignWithMargins="0">
    <oddFooter>&amp;R
&amp;D    tilbudslister&amp;F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4"/>
  <sheetViews>
    <sheetView workbookViewId="0">
      <selection activeCell="I12" sqref="I12"/>
    </sheetView>
  </sheetViews>
  <sheetFormatPr defaultRowHeight="12.75" x14ac:dyDescent="0.2"/>
  <cols>
    <col min="1" max="1" width="3.5703125" customWidth="1"/>
    <col min="4" max="4" width="18.28515625" customWidth="1"/>
    <col min="5" max="5" width="10.42578125" customWidth="1"/>
    <col min="7" max="7" width="10.85546875" customWidth="1"/>
    <col min="8" max="8" width="13.28515625" customWidth="1"/>
    <col min="9" max="9" width="17.42578125" customWidth="1"/>
  </cols>
  <sheetData>
    <row r="1" spans="1:10" ht="23.25" x14ac:dyDescent="0.35">
      <c r="A1" s="1" t="s">
        <v>39</v>
      </c>
      <c r="I1" s="2"/>
    </row>
    <row r="2" spans="1:10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0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0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0" ht="18" x14ac:dyDescent="0.25">
      <c r="A5" s="187" t="s">
        <v>71</v>
      </c>
      <c r="B5" s="187"/>
      <c r="C5" s="187"/>
      <c r="D5" s="187"/>
      <c r="E5" s="187"/>
      <c r="F5" s="187"/>
      <c r="G5" s="187"/>
      <c r="H5" s="187"/>
      <c r="I5" s="187"/>
    </row>
    <row r="6" spans="1:10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0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0" x14ac:dyDescent="0.2">
      <c r="A8" s="56" t="s">
        <v>63</v>
      </c>
      <c r="B8" s="56"/>
      <c r="C8" s="158" t="s">
        <v>103</v>
      </c>
      <c r="D8" s="158"/>
      <c r="E8" s="56"/>
      <c r="F8" s="159"/>
      <c r="G8" s="159"/>
      <c r="H8" s="159"/>
      <c r="I8" s="159"/>
      <c r="J8" s="3"/>
    </row>
    <row r="9" spans="1:10" x14ac:dyDescent="0.2">
      <c r="A9" s="158" t="s">
        <v>102</v>
      </c>
      <c r="B9" s="158"/>
      <c r="C9" s="158"/>
      <c r="D9" s="117">
        <v>323</v>
      </c>
      <c r="E9" s="84"/>
      <c r="F9" s="93" t="s">
        <v>60</v>
      </c>
      <c r="G9" s="93"/>
      <c r="H9" s="94" t="s">
        <v>59</v>
      </c>
      <c r="I9" s="93"/>
      <c r="J9" s="3"/>
    </row>
    <row r="10" spans="1:10" x14ac:dyDescent="0.2">
      <c r="A10" s="158" t="s">
        <v>111</v>
      </c>
      <c r="B10" s="158"/>
      <c r="C10" s="158"/>
      <c r="D10" s="117">
        <v>7</v>
      </c>
      <c r="E10" s="84"/>
      <c r="F10" s="93" t="s">
        <v>61</v>
      </c>
      <c r="G10" s="93"/>
      <c r="H10" s="94" t="s">
        <v>59</v>
      </c>
      <c r="I10" s="88"/>
      <c r="J10" s="3"/>
    </row>
    <row r="11" spans="1:10" x14ac:dyDescent="0.2">
      <c r="A11" s="158" t="s">
        <v>85</v>
      </c>
      <c r="B11" s="158"/>
      <c r="C11" s="158"/>
      <c r="D11" s="117">
        <v>80</v>
      </c>
      <c r="E11" s="84"/>
      <c r="F11" s="56" t="s">
        <v>58</v>
      </c>
      <c r="G11" s="3"/>
      <c r="H11" s="84" t="s">
        <v>101</v>
      </c>
      <c r="I11" s="88"/>
      <c r="J11" s="3"/>
    </row>
    <row r="12" spans="1:10" x14ac:dyDescent="0.2">
      <c r="A12" s="158" t="s">
        <v>112</v>
      </c>
      <c r="B12" s="158"/>
      <c r="C12" s="158"/>
      <c r="D12" s="117">
        <v>5.5</v>
      </c>
      <c r="E12" s="84"/>
      <c r="F12" t="s">
        <v>118</v>
      </c>
      <c r="H12" s="2" t="s">
        <v>119</v>
      </c>
      <c r="I12" s="88"/>
      <c r="J12" s="3"/>
    </row>
    <row r="13" spans="1:10" x14ac:dyDescent="0.2">
      <c r="A13" s="158" t="s">
        <v>54</v>
      </c>
      <c r="B13" s="158"/>
      <c r="C13" s="158"/>
      <c r="D13" s="92" t="s">
        <v>81</v>
      </c>
      <c r="E13" s="3"/>
      <c r="I13" s="93"/>
      <c r="J13" s="3"/>
    </row>
    <row r="14" spans="1:10" x14ac:dyDescent="0.2">
      <c r="A14" s="158" t="s">
        <v>55</v>
      </c>
      <c r="B14" s="158"/>
      <c r="C14" s="158"/>
      <c r="D14" s="189" t="s">
        <v>82</v>
      </c>
      <c r="E14" s="189"/>
      <c r="I14" s="3"/>
      <c r="J14" s="3"/>
    </row>
    <row r="15" spans="1:10" x14ac:dyDescent="0.2">
      <c r="A15" s="56" t="s">
        <v>56</v>
      </c>
      <c r="B15" s="3"/>
      <c r="C15" s="3"/>
      <c r="D15" s="3"/>
      <c r="E15" s="3"/>
      <c r="F15" s="3"/>
      <c r="G15" s="3"/>
      <c r="H15" s="3"/>
      <c r="I15" s="3"/>
    </row>
    <row r="16" spans="1:10" ht="13.5" thickBot="1" x14ac:dyDescent="0.25">
      <c r="A16" s="56"/>
      <c r="B16" s="3"/>
      <c r="C16" s="3"/>
      <c r="D16" s="3"/>
      <c r="E16" s="3"/>
      <c r="F16" s="3"/>
      <c r="G16" s="3"/>
      <c r="H16" s="3"/>
      <c r="I16" s="3"/>
    </row>
    <row r="17" spans="1:9" x14ac:dyDescent="0.2">
      <c r="A17" s="190" t="s">
        <v>0</v>
      </c>
      <c r="B17" s="191"/>
      <c r="C17" s="191"/>
      <c r="D17" s="192"/>
      <c r="E17" s="185" t="s">
        <v>1</v>
      </c>
      <c r="F17" s="185" t="s">
        <v>2</v>
      </c>
      <c r="G17" s="133" t="s">
        <v>3</v>
      </c>
      <c r="H17" s="133" t="s">
        <v>5</v>
      </c>
      <c r="I17" s="133" t="s">
        <v>21</v>
      </c>
    </row>
    <row r="18" spans="1:9" ht="13.5" thickBot="1" x14ac:dyDescent="0.25">
      <c r="A18" s="193"/>
      <c r="B18" s="194"/>
      <c r="C18" s="194"/>
      <c r="D18" s="195"/>
      <c r="E18" s="186"/>
      <c r="F18" s="186"/>
      <c r="G18" s="134"/>
      <c r="H18" s="134"/>
      <c r="I18" s="134"/>
    </row>
    <row r="19" spans="1:9" ht="12.75" customHeight="1" x14ac:dyDescent="0.2">
      <c r="A19" s="173" t="s">
        <v>4</v>
      </c>
      <c r="B19" s="175" t="s">
        <v>48</v>
      </c>
      <c r="C19" s="176"/>
      <c r="D19" s="176"/>
      <c r="E19" s="177" t="s">
        <v>15</v>
      </c>
      <c r="F19" s="179">
        <f>(D9*D10)+(D11*D12)</f>
        <v>2701</v>
      </c>
      <c r="G19" s="181"/>
      <c r="H19" s="183">
        <f>(F19)*(G19)</f>
        <v>0</v>
      </c>
      <c r="I19" s="54" t="s">
        <v>47</v>
      </c>
    </row>
    <row r="20" spans="1:9" ht="12" customHeight="1" x14ac:dyDescent="0.2">
      <c r="A20" s="174"/>
      <c r="B20" s="161"/>
      <c r="C20" s="161"/>
      <c r="D20" s="161"/>
      <c r="E20" s="178"/>
      <c r="F20" s="180"/>
      <c r="G20" s="182"/>
      <c r="H20" s="184"/>
      <c r="I20" s="55" t="s">
        <v>38</v>
      </c>
    </row>
    <row r="21" spans="1:9" ht="5.25" customHeight="1" x14ac:dyDescent="0.2">
      <c r="A21" s="9"/>
      <c r="B21" s="10"/>
      <c r="C21" s="10"/>
      <c r="D21" s="11"/>
      <c r="E21" s="37"/>
      <c r="F21" s="29"/>
      <c r="G21" s="35"/>
      <c r="H21" s="30"/>
      <c r="I21" s="6"/>
    </row>
    <row r="22" spans="1:9" ht="14.25" x14ac:dyDescent="0.2">
      <c r="A22" s="75" t="s">
        <v>6</v>
      </c>
      <c r="B22" s="53" t="s">
        <v>51</v>
      </c>
      <c r="C22" s="10"/>
      <c r="D22" s="11"/>
      <c r="E22" s="37" t="s">
        <v>15</v>
      </c>
      <c r="F22" s="29">
        <v>300</v>
      </c>
      <c r="G22" s="35"/>
      <c r="H22" s="30">
        <f>SUM(F22)*(G22)</f>
        <v>0</v>
      </c>
      <c r="I22" s="6" t="s">
        <v>23</v>
      </c>
    </row>
    <row r="23" spans="1:9" ht="4.5" customHeight="1" x14ac:dyDescent="0.2">
      <c r="A23" s="9"/>
      <c r="B23" s="53"/>
      <c r="C23" s="10"/>
      <c r="D23" s="11"/>
      <c r="E23" s="37"/>
      <c r="F23" s="29"/>
      <c r="G23" s="35"/>
      <c r="H23" s="30"/>
      <c r="I23" s="6"/>
    </row>
    <row r="24" spans="1:9" ht="36.75" customHeight="1" x14ac:dyDescent="0.2">
      <c r="A24" s="67" t="s">
        <v>7</v>
      </c>
      <c r="B24" s="164" t="s">
        <v>36</v>
      </c>
      <c r="C24" s="164"/>
      <c r="D24" s="165"/>
      <c r="E24" s="64" t="s">
        <v>15</v>
      </c>
      <c r="F24" s="80">
        <v>470</v>
      </c>
      <c r="G24" s="74"/>
      <c r="H24" s="66">
        <f>SUM(F24*G24)</f>
        <v>0</v>
      </c>
      <c r="I24" s="172" t="s">
        <v>23</v>
      </c>
    </row>
    <row r="25" spans="1:9" ht="4.5" customHeight="1" x14ac:dyDescent="0.2">
      <c r="A25" s="9"/>
      <c r="B25" s="164"/>
      <c r="C25" s="164"/>
      <c r="D25" s="165"/>
      <c r="E25" s="37"/>
      <c r="F25" s="29"/>
      <c r="G25" s="35"/>
      <c r="H25" s="30"/>
      <c r="I25" s="172"/>
    </row>
    <row r="26" spans="1:9" ht="12.75" customHeight="1" x14ac:dyDescent="0.2">
      <c r="A26" s="57" t="s">
        <v>8</v>
      </c>
      <c r="B26" s="72" t="s">
        <v>34</v>
      </c>
      <c r="C26" s="69"/>
      <c r="D26" s="70"/>
      <c r="E26" s="58" t="s">
        <v>17</v>
      </c>
      <c r="F26" s="29">
        <v>0</v>
      </c>
      <c r="G26" s="74">
        <v>0</v>
      </c>
      <c r="H26" s="66">
        <f>SUM(F26*G26)</f>
        <v>0</v>
      </c>
      <c r="I26" s="52"/>
    </row>
    <row r="27" spans="1:9" ht="5.25" customHeight="1" x14ac:dyDescent="0.2">
      <c r="A27" s="9"/>
      <c r="B27" s="69"/>
      <c r="C27" s="69"/>
      <c r="D27" s="70"/>
      <c r="E27" s="37"/>
      <c r="F27" s="29"/>
      <c r="G27" s="35"/>
      <c r="H27" s="30"/>
      <c r="I27" s="52"/>
    </row>
    <row r="28" spans="1:9" ht="12.75" customHeight="1" x14ac:dyDescent="0.2">
      <c r="A28" s="57" t="s">
        <v>9</v>
      </c>
      <c r="B28" s="72" t="s">
        <v>35</v>
      </c>
      <c r="C28" s="69"/>
      <c r="D28" s="70"/>
      <c r="E28" s="58" t="s">
        <v>17</v>
      </c>
      <c r="F28" s="29">
        <v>27</v>
      </c>
      <c r="G28" s="74"/>
      <c r="H28" s="66">
        <f>SUM(F28*G28)</f>
        <v>0</v>
      </c>
      <c r="I28" s="52"/>
    </row>
    <row r="29" spans="1:9" ht="4.5" customHeight="1" x14ac:dyDescent="0.2">
      <c r="A29" s="57"/>
      <c r="B29" s="72"/>
      <c r="C29" s="69"/>
      <c r="D29" s="70"/>
      <c r="E29" s="58"/>
      <c r="F29" s="29"/>
      <c r="G29" s="74"/>
      <c r="H29" s="66"/>
      <c r="I29" s="52"/>
    </row>
    <row r="30" spans="1:9" ht="12.75" customHeight="1" x14ac:dyDescent="0.2">
      <c r="A30" s="57" t="s">
        <v>10</v>
      </c>
      <c r="B30" s="72" t="s">
        <v>45</v>
      </c>
      <c r="C30" s="69"/>
      <c r="D30" s="70"/>
      <c r="E30" s="58" t="s">
        <v>17</v>
      </c>
      <c r="F30" s="29">
        <v>0</v>
      </c>
      <c r="G30" s="74">
        <v>0</v>
      </c>
      <c r="H30" s="66">
        <f>SUM(F30*G30)</f>
        <v>0</v>
      </c>
      <c r="I30" s="52"/>
    </row>
    <row r="31" spans="1:9" ht="5.25" customHeight="1" x14ac:dyDescent="0.2">
      <c r="A31" s="12"/>
      <c r="B31" s="10"/>
      <c r="C31" s="10"/>
      <c r="D31" s="11"/>
      <c r="E31" s="37"/>
      <c r="F31" s="29"/>
      <c r="G31" s="35"/>
      <c r="H31" s="30"/>
      <c r="I31" s="6"/>
    </row>
    <row r="32" spans="1:9" ht="28.5" customHeight="1" x14ac:dyDescent="0.2">
      <c r="A32" s="67" t="s">
        <v>11</v>
      </c>
      <c r="B32" s="153" t="s">
        <v>43</v>
      </c>
      <c r="C32" s="153"/>
      <c r="D32" s="166"/>
      <c r="E32" s="73" t="s">
        <v>17</v>
      </c>
      <c r="F32" s="65">
        <v>21</v>
      </c>
      <c r="G32" s="74"/>
      <c r="H32" s="66">
        <f>SUM(F32*G32)</f>
        <v>0</v>
      </c>
      <c r="I32" s="6"/>
    </row>
    <row r="33" spans="1:9" ht="5.25" customHeight="1" x14ac:dyDescent="0.2">
      <c r="A33" s="12"/>
      <c r="B33" s="10"/>
      <c r="C33" s="10"/>
      <c r="D33" s="11"/>
      <c r="E33" s="37"/>
      <c r="F33" s="29"/>
      <c r="G33" s="35"/>
      <c r="H33" s="30"/>
      <c r="I33" s="6"/>
    </row>
    <row r="34" spans="1:9" x14ac:dyDescent="0.2">
      <c r="A34" s="12"/>
      <c r="B34" s="13" t="s">
        <v>12</v>
      </c>
      <c r="C34" s="10"/>
      <c r="D34" s="11"/>
      <c r="E34" s="37"/>
      <c r="F34" s="29"/>
      <c r="G34" s="35"/>
      <c r="H34" s="30"/>
      <c r="I34" s="6"/>
    </row>
    <row r="35" spans="1:9" x14ac:dyDescent="0.2">
      <c r="A35" s="12"/>
      <c r="B35" s="53" t="s">
        <v>13</v>
      </c>
      <c r="C35" s="10"/>
      <c r="D35" s="11"/>
      <c r="E35" s="37"/>
      <c r="F35" s="29"/>
      <c r="G35" s="35"/>
      <c r="H35" s="30"/>
      <c r="I35" s="6"/>
    </row>
    <row r="36" spans="1:9" ht="5.25" customHeight="1" x14ac:dyDescent="0.2">
      <c r="A36" s="12"/>
      <c r="B36" s="10"/>
      <c r="C36" s="10"/>
      <c r="D36" s="11"/>
      <c r="E36" s="37"/>
      <c r="F36" s="29"/>
      <c r="G36" s="35"/>
      <c r="H36" s="30"/>
      <c r="I36" s="6"/>
    </row>
    <row r="37" spans="1:9" x14ac:dyDescent="0.2">
      <c r="A37" s="57" t="s">
        <v>44</v>
      </c>
      <c r="B37" s="53" t="s">
        <v>50</v>
      </c>
      <c r="C37" s="10"/>
      <c r="D37" s="11"/>
      <c r="E37" s="37" t="s">
        <v>16</v>
      </c>
      <c r="F37" s="29">
        <v>14</v>
      </c>
      <c r="G37" s="35"/>
      <c r="H37" s="30">
        <f>SUM(F37)*(G37)</f>
        <v>0</v>
      </c>
      <c r="I37" s="52" t="s">
        <v>20</v>
      </c>
    </row>
    <row r="38" spans="1:9" ht="5.25" customHeight="1" thickBot="1" x14ac:dyDescent="0.25">
      <c r="A38" s="14"/>
      <c r="B38" s="15"/>
      <c r="C38" s="15"/>
      <c r="D38" s="16"/>
      <c r="E38" s="38"/>
      <c r="F38" s="17"/>
      <c r="G38" s="36"/>
      <c r="H38" s="31"/>
      <c r="I38" s="17"/>
    </row>
    <row r="39" spans="1:9" ht="22.5" customHeight="1" thickBot="1" x14ac:dyDescent="0.25">
      <c r="A39" s="167" t="s">
        <v>19</v>
      </c>
      <c r="B39" s="168"/>
      <c r="C39" s="168"/>
      <c r="D39" s="168"/>
      <c r="E39" s="168"/>
      <c r="F39" s="168"/>
      <c r="G39" s="169"/>
      <c r="H39" s="32">
        <f>SUM(H19:H38)</f>
        <v>0</v>
      </c>
    </row>
    <row r="40" spans="1:9" x14ac:dyDescent="0.2">
      <c r="A40" s="7"/>
      <c r="B40" s="7"/>
      <c r="C40" s="7"/>
      <c r="D40" s="20"/>
      <c r="H40" s="5"/>
    </row>
    <row r="41" spans="1:9" x14ac:dyDescent="0.2">
      <c r="A41" s="7"/>
      <c r="B41" s="7"/>
      <c r="C41" s="7"/>
      <c r="D41" s="20"/>
      <c r="H41" s="5"/>
    </row>
    <row r="42" spans="1:9" x14ac:dyDescent="0.2">
      <c r="A42" s="7"/>
      <c r="B42" s="7"/>
      <c r="C42" s="7"/>
      <c r="D42" s="40"/>
      <c r="H42" s="5"/>
    </row>
    <row r="43" spans="1:9" x14ac:dyDescent="0.2">
      <c r="A43" s="7"/>
      <c r="B43" s="7"/>
      <c r="C43" s="7"/>
      <c r="D43" s="20"/>
      <c r="H43" s="5"/>
    </row>
    <row r="44" spans="1:9" x14ac:dyDescent="0.2">
      <c r="A44" s="24" t="s">
        <v>22</v>
      </c>
      <c r="B44" s="21"/>
      <c r="C44" s="39"/>
      <c r="D44" s="59"/>
      <c r="E44" s="22"/>
      <c r="F44" s="22"/>
      <c r="G44" s="22"/>
      <c r="H44" s="22"/>
      <c r="I44" s="22"/>
    </row>
    <row r="45" spans="1:9" x14ac:dyDescent="0.2">
      <c r="A45" s="22"/>
      <c r="B45" s="22"/>
      <c r="C45" s="22"/>
      <c r="D45" s="22"/>
      <c r="E45" s="22"/>
      <c r="F45" s="22"/>
      <c r="G45" s="22"/>
      <c r="H45" s="22"/>
      <c r="I45" s="22"/>
    </row>
    <row r="46" spans="1:9" x14ac:dyDescent="0.2">
      <c r="A46" s="25"/>
      <c r="B46" s="25"/>
      <c r="C46" s="25"/>
      <c r="D46" s="26"/>
      <c r="E46" s="23"/>
      <c r="F46" s="23"/>
      <c r="G46" s="23"/>
      <c r="H46" s="27"/>
      <c r="I46" s="23"/>
    </row>
    <row r="47" spans="1:9" x14ac:dyDescent="0.2">
      <c r="A47" s="42"/>
      <c r="B47" s="42"/>
      <c r="C47" s="42"/>
      <c r="D47" s="20"/>
      <c r="E47" s="4"/>
      <c r="F47" s="4"/>
      <c r="G47" s="4"/>
      <c r="H47" s="5"/>
      <c r="I47" s="4"/>
    </row>
    <row r="48" spans="1:9" x14ac:dyDescent="0.2">
      <c r="A48" s="7"/>
      <c r="B48" s="7"/>
      <c r="C48" s="7"/>
      <c r="D48" s="20"/>
      <c r="H48" s="5"/>
    </row>
    <row r="49" spans="1:9" x14ac:dyDescent="0.2">
      <c r="A49" s="7"/>
      <c r="B49" s="7"/>
      <c r="C49" s="7"/>
      <c r="D49" s="20"/>
      <c r="H49" s="5"/>
    </row>
    <row r="51" spans="1:9" x14ac:dyDescent="0.2">
      <c r="F51" s="8"/>
    </row>
    <row r="52" spans="1:9" x14ac:dyDescent="0.2">
      <c r="A52" s="170"/>
      <c r="B52" s="170"/>
      <c r="C52" s="33" t="s">
        <v>18</v>
      </c>
      <c r="D52" s="51" t="s">
        <v>70</v>
      </c>
      <c r="G52" s="171"/>
      <c r="H52" s="171"/>
      <c r="I52" s="171"/>
    </row>
    <row r="53" spans="1:9" x14ac:dyDescent="0.2">
      <c r="F53" s="8"/>
      <c r="G53" s="145" t="s">
        <v>14</v>
      </c>
      <c r="H53" s="141"/>
      <c r="I53" s="141"/>
    </row>
    <row r="54" spans="1:9" x14ac:dyDescent="0.2">
      <c r="A54" s="34"/>
      <c r="B54" s="34"/>
      <c r="C54" s="34"/>
    </row>
  </sheetData>
  <mergeCells count="31">
    <mergeCell ref="A13:C13"/>
    <mergeCell ref="A14:C14"/>
    <mergeCell ref="D14:E14"/>
    <mergeCell ref="A17:D18"/>
    <mergeCell ref="E17:E18"/>
    <mergeCell ref="A12:C12"/>
    <mergeCell ref="A2:I2"/>
    <mergeCell ref="A5:I5"/>
    <mergeCell ref="A7:D7"/>
    <mergeCell ref="C8:D8"/>
    <mergeCell ref="F8:I8"/>
    <mergeCell ref="A9:C9"/>
    <mergeCell ref="A10:C10"/>
    <mergeCell ref="A11:C11"/>
    <mergeCell ref="G17:G18"/>
    <mergeCell ref="H17:H18"/>
    <mergeCell ref="I17:I18"/>
    <mergeCell ref="A19:A20"/>
    <mergeCell ref="B19:D20"/>
    <mergeCell ref="E19:E20"/>
    <mergeCell ref="F19:F20"/>
    <mergeCell ref="G19:G20"/>
    <mergeCell ref="H19:H20"/>
    <mergeCell ref="F17:F18"/>
    <mergeCell ref="G53:I53"/>
    <mergeCell ref="B24:D25"/>
    <mergeCell ref="B32:D32"/>
    <mergeCell ref="A39:G39"/>
    <mergeCell ref="A52:B52"/>
    <mergeCell ref="G52:I52"/>
    <mergeCell ref="I24:I25"/>
  </mergeCells>
  <pageMargins left="0.59055118110236227" right="0.39370078740157483" top="0.39370078740157483" bottom="0" header="0.51181102362204722" footer="0.19685039370078741"/>
  <pageSetup paperSize="9" scale="93" orientation="portrait" r:id="rId1"/>
  <headerFooter alignWithMargins="0">
    <oddFooter>&amp;R
&amp;D    tilbudslister&amp;F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2"/>
  <sheetViews>
    <sheetView workbookViewId="0">
      <selection activeCell="F12" sqref="F12:H12"/>
    </sheetView>
  </sheetViews>
  <sheetFormatPr defaultRowHeight="12.75" x14ac:dyDescent="0.2"/>
  <cols>
    <col min="1" max="1" width="3.5703125" customWidth="1"/>
    <col min="4" max="4" width="18.28515625" customWidth="1"/>
    <col min="5" max="5" width="10.42578125" customWidth="1"/>
    <col min="7" max="7" width="10.85546875" customWidth="1"/>
    <col min="8" max="8" width="13.28515625" customWidth="1"/>
    <col min="9" max="9" width="17.42578125" customWidth="1"/>
  </cols>
  <sheetData>
    <row r="1" spans="1:10" ht="23.25" x14ac:dyDescent="0.35">
      <c r="A1" s="1" t="s">
        <v>39</v>
      </c>
      <c r="I1" s="2"/>
    </row>
    <row r="2" spans="1:10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0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0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0" ht="18" x14ac:dyDescent="0.25">
      <c r="A5" s="187" t="s">
        <v>71</v>
      </c>
      <c r="B5" s="187"/>
      <c r="C5" s="187"/>
      <c r="D5" s="187"/>
      <c r="E5" s="187"/>
      <c r="F5" s="187"/>
      <c r="G5" s="187"/>
      <c r="H5" s="187"/>
      <c r="I5" s="187"/>
    </row>
    <row r="6" spans="1:10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0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0" x14ac:dyDescent="0.2">
      <c r="A8" s="56" t="s">
        <v>63</v>
      </c>
      <c r="B8" s="56"/>
      <c r="C8" s="158" t="s">
        <v>80</v>
      </c>
      <c r="D8" s="158"/>
      <c r="E8" s="56"/>
      <c r="F8" s="159"/>
      <c r="G8" s="159"/>
      <c r="H8" s="159"/>
      <c r="I8" s="159"/>
      <c r="J8" s="3"/>
    </row>
    <row r="9" spans="1:10" x14ac:dyDescent="0.2">
      <c r="A9" s="158" t="s">
        <v>52</v>
      </c>
      <c r="B9" s="158"/>
      <c r="C9" s="158"/>
      <c r="D9" s="84">
        <v>745</v>
      </c>
      <c r="E9" s="84"/>
      <c r="F9" s="93" t="s">
        <v>60</v>
      </c>
      <c r="G9" s="93"/>
      <c r="H9" s="94" t="s">
        <v>59</v>
      </c>
      <c r="I9" s="93"/>
      <c r="J9" s="3"/>
    </row>
    <row r="10" spans="1:10" x14ac:dyDescent="0.2">
      <c r="A10" s="158" t="s">
        <v>110</v>
      </c>
      <c r="B10" s="158"/>
      <c r="C10" s="158"/>
      <c r="D10" s="84">
        <v>5</v>
      </c>
      <c r="E10" s="84"/>
      <c r="F10" s="93" t="s">
        <v>61</v>
      </c>
      <c r="G10" s="93"/>
      <c r="H10" s="94" t="s">
        <v>59</v>
      </c>
      <c r="I10" s="88"/>
      <c r="J10" s="3"/>
    </row>
    <row r="11" spans="1:10" x14ac:dyDescent="0.2">
      <c r="A11" s="158" t="s">
        <v>54</v>
      </c>
      <c r="B11" s="158"/>
      <c r="C11" s="158"/>
      <c r="D11" s="92" t="s">
        <v>81</v>
      </c>
      <c r="E11" s="3"/>
      <c r="F11" s="56" t="s">
        <v>58</v>
      </c>
      <c r="G11" s="3"/>
      <c r="H11" s="84" t="s">
        <v>57</v>
      </c>
      <c r="I11" s="93"/>
      <c r="J11" s="3"/>
    </row>
    <row r="12" spans="1:10" x14ac:dyDescent="0.2">
      <c r="A12" s="158" t="s">
        <v>55</v>
      </c>
      <c r="B12" s="158"/>
      <c r="C12" s="158"/>
      <c r="D12" s="189" t="s">
        <v>82</v>
      </c>
      <c r="E12" s="189"/>
      <c r="F12" t="s">
        <v>118</v>
      </c>
      <c r="H12" s="2" t="s">
        <v>119</v>
      </c>
      <c r="I12" s="3"/>
      <c r="J12" s="3"/>
    </row>
    <row r="13" spans="1:10" x14ac:dyDescent="0.2">
      <c r="A13" s="56" t="s">
        <v>56</v>
      </c>
      <c r="B13" s="3"/>
      <c r="C13" s="3"/>
      <c r="D13" s="3"/>
      <c r="E13" s="3"/>
      <c r="F13" s="3"/>
      <c r="G13" s="3"/>
      <c r="H13" s="3"/>
      <c r="I13" s="3"/>
    </row>
    <row r="14" spans="1:10" ht="13.5" thickBot="1" x14ac:dyDescent="0.25">
      <c r="A14" s="56"/>
      <c r="B14" s="3"/>
      <c r="C14" s="3"/>
      <c r="D14" s="3"/>
      <c r="E14" s="3"/>
      <c r="F14" s="3"/>
      <c r="G14" s="3"/>
      <c r="H14" s="3"/>
      <c r="I14" s="3"/>
    </row>
    <row r="15" spans="1:10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</row>
    <row r="16" spans="1:10" ht="13.5" thickBot="1" x14ac:dyDescent="0.25">
      <c r="A16" s="193"/>
      <c r="B16" s="194"/>
      <c r="C16" s="194"/>
      <c r="D16" s="195"/>
      <c r="E16" s="186"/>
      <c r="F16" s="186"/>
      <c r="G16" s="134"/>
      <c r="H16" s="134"/>
      <c r="I16" s="134"/>
    </row>
    <row r="17" spans="1:9" ht="12.75" customHeight="1" x14ac:dyDescent="0.2">
      <c r="A17" s="173" t="s">
        <v>4</v>
      </c>
      <c r="B17" s="175" t="s">
        <v>48</v>
      </c>
      <c r="C17" s="176"/>
      <c r="D17" s="176"/>
      <c r="E17" s="177" t="s">
        <v>15</v>
      </c>
      <c r="F17" s="179">
        <f>D9*D10</f>
        <v>3725</v>
      </c>
      <c r="G17" s="181"/>
      <c r="H17" s="183">
        <f>(F17)*(G17)</f>
        <v>0</v>
      </c>
      <c r="I17" s="54" t="s">
        <v>47</v>
      </c>
    </row>
    <row r="18" spans="1:9" ht="12" customHeight="1" x14ac:dyDescent="0.2">
      <c r="A18" s="174"/>
      <c r="B18" s="161"/>
      <c r="C18" s="161"/>
      <c r="D18" s="161"/>
      <c r="E18" s="178"/>
      <c r="F18" s="180"/>
      <c r="G18" s="182"/>
      <c r="H18" s="184"/>
      <c r="I18" s="55" t="s">
        <v>38</v>
      </c>
    </row>
    <row r="19" spans="1:9" ht="5.25" customHeight="1" x14ac:dyDescent="0.2">
      <c r="A19" s="9"/>
      <c r="B19" s="10"/>
      <c r="C19" s="10"/>
      <c r="D19" s="11"/>
      <c r="E19" s="37"/>
      <c r="F19" s="29"/>
      <c r="G19" s="35"/>
      <c r="H19" s="30"/>
      <c r="I19" s="6"/>
    </row>
    <row r="20" spans="1:9" ht="14.25" x14ac:dyDescent="0.2">
      <c r="A20" s="75" t="s">
        <v>6</v>
      </c>
      <c r="B20" s="53" t="s">
        <v>51</v>
      </c>
      <c r="C20" s="10"/>
      <c r="D20" s="11"/>
      <c r="E20" s="37" t="s">
        <v>15</v>
      </c>
      <c r="F20" s="29">
        <v>40</v>
      </c>
      <c r="G20" s="35"/>
      <c r="H20" s="30">
        <f>SUM(F20)*(G20)</f>
        <v>0</v>
      </c>
      <c r="I20" s="6" t="s">
        <v>23</v>
      </c>
    </row>
    <row r="21" spans="1:9" ht="4.5" customHeight="1" x14ac:dyDescent="0.2">
      <c r="A21" s="9"/>
      <c r="B21" s="53"/>
      <c r="C21" s="10"/>
      <c r="D21" s="11"/>
      <c r="E21" s="37"/>
      <c r="F21" s="29"/>
      <c r="G21" s="35"/>
      <c r="H21" s="30"/>
      <c r="I21" s="6"/>
    </row>
    <row r="22" spans="1:9" ht="36.75" customHeight="1" x14ac:dyDescent="0.2">
      <c r="A22" s="67" t="s">
        <v>7</v>
      </c>
      <c r="B22" s="164" t="s">
        <v>36</v>
      </c>
      <c r="C22" s="164"/>
      <c r="D22" s="165"/>
      <c r="E22" s="64" t="s">
        <v>15</v>
      </c>
      <c r="F22" s="80">
        <v>600</v>
      </c>
      <c r="G22" s="74"/>
      <c r="H22" s="66">
        <f>SUM(F22*G22)</f>
        <v>0</v>
      </c>
      <c r="I22" s="112" t="s">
        <v>23</v>
      </c>
    </row>
    <row r="23" spans="1:9" ht="4.5" customHeight="1" x14ac:dyDescent="0.2">
      <c r="A23" s="9"/>
      <c r="B23" s="164"/>
      <c r="C23" s="164"/>
      <c r="D23" s="165"/>
      <c r="E23" s="37"/>
      <c r="F23" s="29"/>
      <c r="G23" s="35"/>
      <c r="H23" s="30"/>
      <c r="I23" s="52"/>
    </row>
    <row r="24" spans="1:9" ht="12.75" customHeight="1" x14ac:dyDescent="0.2">
      <c r="A24" s="57" t="s">
        <v>8</v>
      </c>
      <c r="B24" s="72" t="s">
        <v>34</v>
      </c>
      <c r="C24" s="69"/>
      <c r="D24" s="70"/>
      <c r="E24" s="58" t="s">
        <v>17</v>
      </c>
      <c r="F24" s="29">
        <v>11</v>
      </c>
      <c r="G24" s="74"/>
      <c r="H24" s="66">
        <f>SUM(F24*G24)</f>
        <v>0</v>
      </c>
      <c r="I24" s="52"/>
    </row>
    <row r="25" spans="1:9" ht="5.25" customHeight="1" x14ac:dyDescent="0.2">
      <c r="A25" s="9"/>
      <c r="B25" s="69"/>
      <c r="C25" s="69"/>
      <c r="D25" s="70"/>
      <c r="E25" s="37"/>
      <c r="F25" s="29"/>
      <c r="G25" s="35"/>
      <c r="H25" s="30"/>
      <c r="I25" s="52"/>
    </row>
    <row r="26" spans="1:9" ht="12.75" customHeight="1" x14ac:dyDescent="0.2">
      <c r="A26" s="57" t="s">
        <v>9</v>
      </c>
      <c r="B26" s="72" t="s">
        <v>35</v>
      </c>
      <c r="C26" s="69"/>
      <c r="D26" s="70"/>
      <c r="E26" s="58" t="s">
        <v>17</v>
      </c>
      <c r="F26" s="29">
        <v>4</v>
      </c>
      <c r="G26" s="74"/>
      <c r="H26" s="66">
        <f>SUM(F26*G26)</f>
        <v>0</v>
      </c>
      <c r="I26" s="52"/>
    </row>
    <row r="27" spans="1:9" ht="4.5" customHeight="1" x14ac:dyDescent="0.2">
      <c r="A27" s="57"/>
      <c r="B27" s="72"/>
      <c r="C27" s="69"/>
      <c r="D27" s="70"/>
      <c r="E27" s="58"/>
      <c r="F27" s="29"/>
      <c r="G27" s="74"/>
      <c r="H27" s="66"/>
      <c r="I27" s="52"/>
    </row>
    <row r="28" spans="1:9" ht="12.75" customHeight="1" x14ac:dyDescent="0.2">
      <c r="A28" s="57" t="s">
        <v>10</v>
      </c>
      <c r="B28" s="72" t="s">
        <v>45</v>
      </c>
      <c r="C28" s="69"/>
      <c r="D28" s="70"/>
      <c r="E28" s="58" t="s">
        <v>17</v>
      </c>
      <c r="F28" s="29">
        <v>0</v>
      </c>
      <c r="G28" s="74">
        <v>0</v>
      </c>
      <c r="H28" s="66">
        <f>SUM(F28*G28)</f>
        <v>0</v>
      </c>
      <c r="I28" s="52"/>
    </row>
    <row r="29" spans="1:9" ht="5.25" customHeight="1" x14ac:dyDescent="0.2">
      <c r="A29" s="12"/>
      <c r="B29" s="10"/>
      <c r="C29" s="10"/>
      <c r="D29" s="11"/>
      <c r="E29" s="37"/>
      <c r="F29" s="29"/>
      <c r="G29" s="35"/>
      <c r="H29" s="30"/>
      <c r="I29" s="6"/>
    </row>
    <row r="30" spans="1:9" ht="28.5" customHeight="1" x14ac:dyDescent="0.2">
      <c r="A30" s="67" t="s">
        <v>11</v>
      </c>
      <c r="B30" s="153" t="s">
        <v>43</v>
      </c>
      <c r="C30" s="153"/>
      <c r="D30" s="166"/>
      <c r="E30" s="73" t="s">
        <v>17</v>
      </c>
      <c r="F30" s="65">
        <v>1</v>
      </c>
      <c r="G30" s="74"/>
      <c r="H30" s="66">
        <f>SUM(F30*G30)</f>
        <v>0</v>
      </c>
      <c r="I30" s="6"/>
    </row>
    <row r="31" spans="1:9" ht="5.25" customHeight="1" x14ac:dyDescent="0.2">
      <c r="A31" s="12"/>
      <c r="B31" s="10"/>
      <c r="C31" s="10"/>
      <c r="D31" s="11"/>
      <c r="E31" s="37"/>
      <c r="F31" s="29"/>
      <c r="G31" s="35"/>
      <c r="H31" s="30"/>
      <c r="I31" s="6"/>
    </row>
    <row r="32" spans="1:9" x14ac:dyDescent="0.2">
      <c r="A32" s="12"/>
      <c r="B32" s="13" t="s">
        <v>12</v>
      </c>
      <c r="C32" s="10"/>
      <c r="D32" s="11"/>
      <c r="E32" s="37"/>
      <c r="F32" s="29"/>
      <c r="G32" s="35"/>
      <c r="H32" s="30"/>
      <c r="I32" s="6"/>
    </row>
    <row r="33" spans="1:9" x14ac:dyDescent="0.2">
      <c r="A33" s="12"/>
      <c r="B33" s="53" t="s">
        <v>13</v>
      </c>
      <c r="C33" s="10"/>
      <c r="D33" s="11"/>
      <c r="E33" s="37"/>
      <c r="F33" s="29"/>
      <c r="G33" s="35"/>
      <c r="H33" s="30"/>
      <c r="I33" s="6"/>
    </row>
    <row r="34" spans="1:9" ht="5.25" customHeight="1" x14ac:dyDescent="0.2">
      <c r="A34" s="12"/>
      <c r="B34" s="10"/>
      <c r="C34" s="10"/>
      <c r="D34" s="11"/>
      <c r="E34" s="37"/>
      <c r="F34" s="29"/>
      <c r="G34" s="35"/>
      <c r="H34" s="30"/>
      <c r="I34" s="6"/>
    </row>
    <row r="35" spans="1:9" x14ac:dyDescent="0.2">
      <c r="A35" s="57" t="s">
        <v>44</v>
      </c>
      <c r="B35" s="53" t="s">
        <v>50</v>
      </c>
      <c r="C35" s="10"/>
      <c r="D35" s="11"/>
      <c r="E35" s="37" t="s">
        <v>16</v>
      </c>
      <c r="F35" s="29">
        <v>19</v>
      </c>
      <c r="G35" s="35"/>
      <c r="H35" s="30">
        <f>SUM(F35)*(G35)</f>
        <v>0</v>
      </c>
      <c r="I35" s="52" t="s">
        <v>20</v>
      </c>
    </row>
    <row r="36" spans="1:9" ht="5.25" customHeight="1" thickBot="1" x14ac:dyDescent="0.25">
      <c r="A36" s="14"/>
      <c r="B36" s="15"/>
      <c r="C36" s="15"/>
      <c r="D36" s="16"/>
      <c r="E36" s="38"/>
      <c r="F36" s="17"/>
      <c r="G36" s="36"/>
      <c r="H36" s="31"/>
      <c r="I36" s="17"/>
    </row>
    <row r="37" spans="1:9" ht="22.5" customHeight="1" thickBot="1" x14ac:dyDescent="0.25">
      <c r="A37" s="167" t="s">
        <v>19</v>
      </c>
      <c r="B37" s="168"/>
      <c r="C37" s="168"/>
      <c r="D37" s="168"/>
      <c r="E37" s="168"/>
      <c r="F37" s="168"/>
      <c r="G37" s="169"/>
      <c r="H37" s="32">
        <f>SUM(H17:H36)</f>
        <v>0</v>
      </c>
    </row>
    <row r="38" spans="1:9" x14ac:dyDescent="0.2">
      <c r="A38" s="7"/>
      <c r="B38" s="7"/>
      <c r="C38" s="7"/>
      <c r="D38" s="20"/>
      <c r="H38" s="5"/>
    </row>
    <row r="39" spans="1:9" x14ac:dyDescent="0.2">
      <c r="A39" s="7"/>
      <c r="B39" s="7"/>
      <c r="C39" s="7"/>
      <c r="D39" s="20"/>
      <c r="H39" s="5"/>
    </row>
    <row r="40" spans="1:9" x14ac:dyDescent="0.2">
      <c r="A40" s="7"/>
      <c r="B40" s="7"/>
      <c r="C40" s="7"/>
      <c r="D40" s="40"/>
      <c r="H40" s="5"/>
    </row>
    <row r="41" spans="1:9" x14ac:dyDescent="0.2">
      <c r="A41" s="7"/>
      <c r="B41" s="7"/>
      <c r="C41" s="7"/>
      <c r="D41" s="20"/>
      <c r="H41" s="5"/>
    </row>
    <row r="42" spans="1:9" x14ac:dyDescent="0.2">
      <c r="A42" s="24" t="s">
        <v>22</v>
      </c>
      <c r="B42" s="21"/>
      <c r="C42" s="39"/>
      <c r="D42" s="59"/>
      <c r="E42" s="22"/>
      <c r="F42" s="22"/>
      <c r="G42" s="22"/>
      <c r="H42" s="22"/>
      <c r="I42" s="22"/>
    </row>
    <row r="43" spans="1:9" x14ac:dyDescent="0.2">
      <c r="A43" s="22"/>
      <c r="B43" s="22"/>
      <c r="C43" s="22"/>
      <c r="D43" s="22"/>
      <c r="E43" s="22"/>
      <c r="F43" s="22"/>
      <c r="G43" s="22"/>
      <c r="H43" s="22"/>
      <c r="I43" s="22"/>
    </row>
    <row r="44" spans="1:9" x14ac:dyDescent="0.2">
      <c r="A44" s="25"/>
      <c r="B44" s="25"/>
      <c r="C44" s="25"/>
      <c r="D44" s="26"/>
      <c r="E44" s="23"/>
      <c r="F44" s="23"/>
      <c r="G44" s="23"/>
      <c r="H44" s="27"/>
      <c r="I44" s="23"/>
    </row>
    <row r="45" spans="1:9" x14ac:dyDescent="0.2">
      <c r="A45" s="42"/>
      <c r="B45" s="42"/>
      <c r="C45" s="42"/>
      <c r="D45" s="20"/>
      <c r="E45" s="4"/>
      <c r="F45" s="4"/>
      <c r="G45" s="4"/>
      <c r="H45" s="5"/>
      <c r="I45" s="4"/>
    </row>
    <row r="46" spans="1:9" x14ac:dyDescent="0.2">
      <c r="A46" s="7"/>
      <c r="B46" s="7"/>
      <c r="C46" s="7"/>
      <c r="D46" s="20"/>
      <c r="H46" s="5"/>
    </row>
    <row r="47" spans="1:9" x14ac:dyDescent="0.2">
      <c r="A47" s="7"/>
      <c r="B47" s="7"/>
      <c r="C47" s="7"/>
      <c r="D47" s="20"/>
      <c r="H47" s="5"/>
    </row>
    <row r="49" spans="1:9" x14ac:dyDescent="0.2">
      <c r="F49" s="8"/>
    </row>
    <row r="50" spans="1:9" x14ac:dyDescent="0.2">
      <c r="A50" s="170"/>
      <c r="B50" s="170"/>
      <c r="C50" s="33" t="s">
        <v>18</v>
      </c>
      <c r="D50" s="51" t="s">
        <v>70</v>
      </c>
      <c r="G50" s="171"/>
      <c r="H50" s="171"/>
      <c r="I50" s="171"/>
    </row>
    <row r="51" spans="1:9" x14ac:dyDescent="0.2">
      <c r="F51" s="8"/>
      <c r="G51" s="145" t="s">
        <v>14</v>
      </c>
      <c r="H51" s="141"/>
      <c r="I51" s="141"/>
    </row>
    <row r="52" spans="1:9" x14ac:dyDescent="0.2">
      <c r="A52" s="34"/>
      <c r="B52" s="34"/>
      <c r="C52" s="34"/>
    </row>
  </sheetData>
  <mergeCells count="28">
    <mergeCell ref="G15:G16"/>
    <mergeCell ref="H15:H16"/>
    <mergeCell ref="I15:I16"/>
    <mergeCell ref="F15:F16"/>
    <mergeCell ref="G51:I51"/>
    <mergeCell ref="H17:H18"/>
    <mergeCell ref="A17:A18"/>
    <mergeCell ref="B17:D18"/>
    <mergeCell ref="E17:E18"/>
    <mergeCell ref="F17:F18"/>
    <mergeCell ref="G17:G18"/>
    <mergeCell ref="B22:D23"/>
    <mergeCell ref="B30:D30"/>
    <mergeCell ref="A37:G37"/>
    <mergeCell ref="A50:B50"/>
    <mergeCell ref="G50:I50"/>
    <mergeCell ref="A10:C10"/>
    <mergeCell ref="A11:C11"/>
    <mergeCell ref="A12:C12"/>
    <mergeCell ref="A15:D16"/>
    <mergeCell ref="E15:E16"/>
    <mergeCell ref="D12:E12"/>
    <mergeCell ref="A9:C9"/>
    <mergeCell ref="A2:I2"/>
    <mergeCell ref="A5:I5"/>
    <mergeCell ref="A7:D7"/>
    <mergeCell ref="C8:D8"/>
    <mergeCell ref="F8:I8"/>
  </mergeCells>
  <pageMargins left="0.59055118110236227" right="0.39370078740157483" top="0.39370078740157483" bottom="0" header="0.51181102362204722" footer="0.19685039370078741"/>
  <pageSetup paperSize="9" scale="93" orientation="portrait" r:id="rId1"/>
  <headerFooter alignWithMargins="0">
    <oddFooter>&amp;R
&amp;D    tilbudslister&amp;F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7"/>
  <sheetViews>
    <sheetView workbookViewId="0">
      <selection activeCell="F12" sqref="F12:H12"/>
    </sheetView>
  </sheetViews>
  <sheetFormatPr defaultRowHeight="12.75" x14ac:dyDescent="0.2"/>
  <cols>
    <col min="1" max="1" width="3.5703125" customWidth="1"/>
    <col min="4" max="4" width="18.28515625" customWidth="1"/>
    <col min="5" max="5" width="10.42578125" customWidth="1"/>
    <col min="7" max="7" width="10.85546875" customWidth="1"/>
    <col min="8" max="8" width="13.28515625" customWidth="1"/>
    <col min="9" max="9" width="17.42578125" customWidth="1"/>
  </cols>
  <sheetData>
    <row r="1" spans="1:15" ht="23.25" x14ac:dyDescent="0.35">
      <c r="A1" s="1" t="s">
        <v>39</v>
      </c>
      <c r="I1" s="2"/>
    </row>
    <row r="2" spans="1:15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5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5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5" ht="18" x14ac:dyDescent="0.25">
      <c r="A5" s="187" t="s">
        <v>71</v>
      </c>
      <c r="B5" s="187"/>
      <c r="C5" s="187"/>
      <c r="D5" s="187"/>
      <c r="E5" s="187"/>
      <c r="F5" s="187"/>
      <c r="G5" s="187"/>
      <c r="H5" s="187"/>
      <c r="I5" s="187"/>
    </row>
    <row r="6" spans="1:15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5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5" x14ac:dyDescent="0.2">
      <c r="A8" s="56" t="s">
        <v>63</v>
      </c>
      <c r="B8" s="56"/>
      <c r="C8" s="158" t="s">
        <v>87</v>
      </c>
      <c r="D8" s="158"/>
      <c r="E8" s="56"/>
      <c r="F8" s="159"/>
      <c r="G8" s="159"/>
      <c r="H8" s="159"/>
      <c r="I8" s="159"/>
      <c r="J8" s="3"/>
    </row>
    <row r="9" spans="1:15" x14ac:dyDescent="0.2">
      <c r="A9" s="158" t="s">
        <v>52</v>
      </c>
      <c r="B9" s="158"/>
      <c r="C9" s="158"/>
      <c r="D9" s="84">
        <v>453</v>
      </c>
      <c r="F9" s="93" t="s">
        <v>60</v>
      </c>
      <c r="G9" s="93"/>
      <c r="H9" s="94" t="s">
        <v>59</v>
      </c>
      <c r="I9" s="93"/>
      <c r="J9" s="3"/>
      <c r="N9" s="84"/>
      <c r="O9" s="84"/>
    </row>
    <row r="10" spans="1:15" x14ac:dyDescent="0.2">
      <c r="A10" s="158" t="s">
        <v>110</v>
      </c>
      <c r="B10" s="158"/>
      <c r="C10" s="158"/>
      <c r="D10" s="84">
        <v>5.5</v>
      </c>
      <c r="F10" s="93" t="s">
        <v>61</v>
      </c>
      <c r="G10" s="93"/>
      <c r="H10" s="94" t="s">
        <v>59</v>
      </c>
      <c r="I10" s="88"/>
      <c r="J10" s="3"/>
      <c r="N10" s="84"/>
      <c r="O10" s="84"/>
    </row>
    <row r="11" spans="1:15" x14ac:dyDescent="0.2">
      <c r="A11" s="158" t="s">
        <v>54</v>
      </c>
      <c r="B11" s="158"/>
      <c r="C11" s="158"/>
      <c r="D11" s="92" t="s">
        <v>81</v>
      </c>
      <c r="E11" s="3"/>
      <c r="F11" s="56" t="s">
        <v>58</v>
      </c>
      <c r="G11" s="3"/>
      <c r="H11" s="84" t="s">
        <v>108</v>
      </c>
      <c r="I11" s="93"/>
      <c r="J11" s="3"/>
    </row>
    <row r="12" spans="1:15" x14ac:dyDescent="0.2">
      <c r="A12" s="158" t="s">
        <v>55</v>
      </c>
      <c r="B12" s="158"/>
      <c r="C12" s="158"/>
      <c r="D12" s="189" t="s">
        <v>82</v>
      </c>
      <c r="E12" s="189"/>
      <c r="F12" t="s">
        <v>118</v>
      </c>
      <c r="H12" s="2" t="s">
        <v>119</v>
      </c>
      <c r="I12" s="3"/>
      <c r="J12" s="3"/>
    </row>
    <row r="13" spans="1:15" x14ac:dyDescent="0.2">
      <c r="A13" s="56" t="s">
        <v>56</v>
      </c>
      <c r="B13" s="3"/>
      <c r="C13" s="3"/>
      <c r="D13" s="3"/>
      <c r="E13" s="3"/>
      <c r="F13" s="3"/>
      <c r="G13" s="3"/>
      <c r="H13" s="3"/>
      <c r="I13" s="3"/>
    </row>
    <row r="14" spans="1:15" ht="13.5" thickBot="1" x14ac:dyDescent="0.25">
      <c r="A14" s="56"/>
      <c r="B14" s="3"/>
      <c r="C14" s="3"/>
      <c r="D14" s="3"/>
      <c r="E14" s="3"/>
      <c r="F14" s="3"/>
      <c r="G14" s="3"/>
      <c r="H14" s="3"/>
      <c r="I14" s="3"/>
    </row>
    <row r="15" spans="1:15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</row>
    <row r="16" spans="1:15" ht="13.5" thickBot="1" x14ac:dyDescent="0.25">
      <c r="A16" s="208"/>
      <c r="B16" s="209"/>
      <c r="C16" s="209"/>
      <c r="D16" s="210"/>
      <c r="E16" s="211"/>
      <c r="F16" s="211"/>
      <c r="G16" s="196"/>
      <c r="H16" s="196"/>
      <c r="I16" s="196"/>
    </row>
    <row r="17" spans="1:9" ht="12.75" customHeight="1" x14ac:dyDescent="0.2">
      <c r="A17" s="173" t="s">
        <v>4</v>
      </c>
      <c r="B17" s="197" t="s">
        <v>109</v>
      </c>
      <c r="C17" s="197"/>
      <c r="D17" s="198"/>
      <c r="E17" s="177" t="s">
        <v>15</v>
      </c>
      <c r="F17" s="179">
        <v>2492</v>
      </c>
      <c r="G17" s="181"/>
      <c r="H17" s="206">
        <f>(F17)*(G17)</f>
        <v>0</v>
      </c>
      <c r="I17" s="82" t="s">
        <v>37</v>
      </c>
    </row>
    <row r="18" spans="1:9" ht="12" customHeight="1" x14ac:dyDescent="0.2">
      <c r="A18" s="174"/>
      <c r="B18" s="160"/>
      <c r="C18" s="160"/>
      <c r="D18" s="199"/>
      <c r="E18" s="178"/>
      <c r="F18" s="180"/>
      <c r="G18" s="182"/>
      <c r="H18" s="207"/>
      <c r="I18" s="83" t="s">
        <v>38</v>
      </c>
    </row>
    <row r="19" spans="1:9" ht="5.25" customHeight="1" x14ac:dyDescent="0.2">
      <c r="A19" s="9"/>
      <c r="B19" s="10"/>
      <c r="C19" s="10"/>
      <c r="D19" s="11"/>
      <c r="E19" s="6"/>
      <c r="F19" s="29"/>
      <c r="G19" s="35"/>
      <c r="H19" s="120"/>
      <c r="I19" s="6"/>
    </row>
    <row r="20" spans="1:9" ht="14.25" x14ac:dyDescent="0.2">
      <c r="A20" s="75" t="s">
        <v>6</v>
      </c>
      <c r="B20" s="200" t="s">
        <v>86</v>
      </c>
      <c r="C20" s="200"/>
      <c r="D20" s="201"/>
      <c r="E20" s="6" t="s">
        <v>15</v>
      </c>
      <c r="F20" s="29">
        <f>F17</f>
        <v>2492</v>
      </c>
      <c r="G20" s="35"/>
      <c r="H20" s="120">
        <f>SUM(F20)*(G20)</f>
        <v>0</v>
      </c>
      <c r="I20" s="6" t="s">
        <v>23</v>
      </c>
    </row>
    <row r="21" spans="1:9" ht="4.5" customHeight="1" x14ac:dyDescent="0.2">
      <c r="A21" s="9"/>
      <c r="B21" s="53"/>
      <c r="C21" s="10"/>
      <c r="D21" s="11"/>
      <c r="E21" s="6"/>
      <c r="F21" s="29"/>
      <c r="G21" s="35"/>
      <c r="H21" s="120"/>
      <c r="I21" s="6"/>
    </row>
    <row r="22" spans="1:9" ht="36.75" customHeight="1" x14ac:dyDescent="0.2">
      <c r="A22" s="67" t="s">
        <v>7</v>
      </c>
      <c r="B22" s="164" t="s">
        <v>36</v>
      </c>
      <c r="C22" s="164"/>
      <c r="D22" s="165"/>
      <c r="E22" s="112" t="s">
        <v>15</v>
      </c>
      <c r="F22" s="80">
        <v>200</v>
      </c>
      <c r="G22" s="74"/>
      <c r="H22" s="121">
        <f>SUM(F22*G22)</f>
        <v>0</v>
      </c>
      <c r="I22" s="112" t="s">
        <v>23</v>
      </c>
    </row>
    <row r="23" spans="1:9" ht="4.5" customHeight="1" x14ac:dyDescent="0.2">
      <c r="A23" s="9"/>
      <c r="B23" s="164"/>
      <c r="C23" s="164"/>
      <c r="D23" s="165"/>
      <c r="E23" s="6"/>
      <c r="F23" s="29"/>
      <c r="G23" s="35"/>
      <c r="H23" s="121"/>
      <c r="I23" s="52"/>
    </row>
    <row r="24" spans="1:9" ht="5.25" customHeight="1" x14ac:dyDescent="0.2">
      <c r="A24" s="9"/>
      <c r="B24" s="71"/>
      <c r="C24" s="71"/>
      <c r="D24" s="111"/>
      <c r="E24" s="6"/>
      <c r="F24" s="29"/>
      <c r="G24" s="35"/>
      <c r="H24" s="121"/>
      <c r="I24" s="52"/>
    </row>
    <row r="25" spans="1:9" ht="14.25" customHeight="1" x14ac:dyDescent="0.2">
      <c r="A25" s="215" t="s">
        <v>8</v>
      </c>
      <c r="B25" s="204" t="s">
        <v>48</v>
      </c>
      <c r="C25" s="204"/>
      <c r="D25" s="205"/>
      <c r="E25" s="178" t="s">
        <v>15</v>
      </c>
      <c r="F25" s="180">
        <f>F17</f>
        <v>2492</v>
      </c>
      <c r="G25" s="182"/>
      <c r="H25" s="207">
        <f t="shared" ref="H25" si="0">SUM(F25*G25)</f>
        <v>0</v>
      </c>
      <c r="I25" s="123" t="s">
        <v>47</v>
      </c>
    </row>
    <row r="26" spans="1:9" ht="14.25" customHeight="1" x14ac:dyDescent="0.2">
      <c r="A26" s="215"/>
      <c r="B26" s="204"/>
      <c r="C26" s="204"/>
      <c r="D26" s="205"/>
      <c r="E26" s="178"/>
      <c r="F26" s="180"/>
      <c r="G26" s="182"/>
      <c r="H26" s="207"/>
      <c r="I26" s="55" t="s">
        <v>38</v>
      </c>
    </row>
    <row r="27" spans="1:9" ht="12.75" customHeight="1" x14ac:dyDescent="0.2">
      <c r="A27" s="57" t="s">
        <v>9</v>
      </c>
      <c r="B27" s="99" t="s">
        <v>34</v>
      </c>
      <c r="C27" s="99"/>
      <c r="D27" s="110"/>
      <c r="E27" s="52" t="s">
        <v>17</v>
      </c>
      <c r="F27" s="29">
        <v>0</v>
      </c>
      <c r="G27" s="74">
        <v>0</v>
      </c>
      <c r="H27" s="121">
        <f>SUM(F27*G27)</f>
        <v>0</v>
      </c>
      <c r="I27" s="52"/>
    </row>
    <row r="28" spans="1:9" ht="5.25" customHeight="1" x14ac:dyDescent="0.2">
      <c r="A28" s="9"/>
      <c r="B28" s="69"/>
      <c r="C28" s="69"/>
      <c r="D28" s="70"/>
      <c r="E28" s="6"/>
      <c r="F28" s="29"/>
      <c r="G28" s="35"/>
      <c r="H28" s="120"/>
      <c r="I28" s="52"/>
    </row>
    <row r="29" spans="1:9" ht="12.75" customHeight="1" x14ac:dyDescent="0.2">
      <c r="A29" s="57" t="s">
        <v>10</v>
      </c>
      <c r="B29" s="202" t="s">
        <v>35</v>
      </c>
      <c r="C29" s="202"/>
      <c r="D29" s="203"/>
      <c r="E29" s="52" t="s">
        <v>17</v>
      </c>
      <c r="F29" s="29">
        <v>0</v>
      </c>
      <c r="G29" s="74">
        <v>0</v>
      </c>
      <c r="H29" s="121">
        <f>SUM(F29*G29)</f>
        <v>0</v>
      </c>
      <c r="I29" s="52"/>
    </row>
    <row r="30" spans="1:9" ht="4.5" customHeight="1" x14ac:dyDescent="0.2">
      <c r="A30" s="57"/>
      <c r="B30" s="72"/>
      <c r="C30" s="69"/>
      <c r="D30" s="70"/>
      <c r="E30" s="52"/>
      <c r="F30" s="29"/>
      <c r="G30" s="74"/>
      <c r="H30" s="121"/>
      <c r="I30" s="52"/>
    </row>
    <row r="31" spans="1:9" ht="12.75" customHeight="1" x14ac:dyDescent="0.2">
      <c r="A31" s="57" t="s">
        <v>11</v>
      </c>
      <c r="B31" s="202" t="s">
        <v>45</v>
      </c>
      <c r="C31" s="202"/>
      <c r="D31" s="203"/>
      <c r="E31" s="52" t="s">
        <v>17</v>
      </c>
      <c r="F31" s="29">
        <v>0</v>
      </c>
      <c r="G31" s="74">
        <v>0</v>
      </c>
      <c r="H31" s="121">
        <f>SUM(F31*G31)</f>
        <v>0</v>
      </c>
      <c r="I31" s="52"/>
    </row>
    <row r="32" spans="1:9" ht="5.25" customHeight="1" x14ac:dyDescent="0.2">
      <c r="A32" s="12"/>
      <c r="B32" s="10"/>
      <c r="C32" s="10"/>
      <c r="D32" s="11"/>
      <c r="E32" s="6"/>
      <c r="F32" s="29"/>
      <c r="G32" s="35"/>
      <c r="H32" s="120"/>
      <c r="I32" s="6"/>
    </row>
    <row r="33" spans="1:9" ht="28.5" customHeight="1" x14ac:dyDescent="0.2">
      <c r="A33" s="67" t="s">
        <v>44</v>
      </c>
      <c r="B33" s="153" t="s">
        <v>43</v>
      </c>
      <c r="C33" s="153"/>
      <c r="D33" s="166"/>
      <c r="E33" s="119" t="s">
        <v>17</v>
      </c>
      <c r="F33" s="65">
        <v>0</v>
      </c>
      <c r="G33" s="74">
        <f>Forside!D56</f>
        <v>0</v>
      </c>
      <c r="H33" s="121">
        <f>SUM(F33*G33)</f>
        <v>0</v>
      </c>
      <c r="I33" s="6"/>
    </row>
    <row r="34" spans="1:9" ht="5.25" customHeight="1" x14ac:dyDescent="0.2">
      <c r="A34" s="12"/>
      <c r="B34" s="10"/>
      <c r="C34" s="10"/>
      <c r="D34" s="11"/>
      <c r="E34" s="6"/>
      <c r="F34" s="29"/>
      <c r="G34" s="35"/>
      <c r="H34" s="120"/>
      <c r="I34" s="6"/>
    </row>
    <row r="35" spans="1:9" x14ac:dyDescent="0.2">
      <c r="A35" s="12"/>
      <c r="B35" s="13" t="s">
        <v>12</v>
      </c>
      <c r="C35" s="10"/>
      <c r="D35" s="11"/>
      <c r="E35" s="6"/>
      <c r="F35" s="29"/>
      <c r="G35" s="35"/>
      <c r="H35" s="120"/>
      <c r="I35" s="6"/>
    </row>
    <row r="36" spans="1:9" x14ac:dyDescent="0.2">
      <c r="A36" s="12"/>
      <c r="B36" s="53" t="s">
        <v>13</v>
      </c>
      <c r="C36" s="10"/>
      <c r="D36" s="11"/>
      <c r="E36" s="6"/>
      <c r="F36" s="29"/>
      <c r="G36" s="35"/>
      <c r="H36" s="120"/>
      <c r="I36" s="6"/>
    </row>
    <row r="37" spans="1:9" ht="5.25" customHeight="1" x14ac:dyDescent="0.2">
      <c r="A37" s="12"/>
      <c r="B37" s="10"/>
      <c r="C37" s="10"/>
      <c r="D37" s="11"/>
      <c r="E37" s="6"/>
      <c r="F37" s="29"/>
      <c r="G37" s="35"/>
      <c r="H37" s="120"/>
      <c r="I37" s="6"/>
    </row>
    <row r="38" spans="1:9" x14ac:dyDescent="0.2">
      <c r="A38" s="57" t="s">
        <v>104</v>
      </c>
      <c r="B38" s="53" t="s">
        <v>106</v>
      </c>
      <c r="C38" s="10"/>
      <c r="D38" s="11"/>
      <c r="E38" s="6" t="s">
        <v>16</v>
      </c>
      <c r="F38" s="29">
        <v>12</v>
      </c>
      <c r="G38" s="35"/>
      <c r="H38" s="120">
        <f>SUM(F38)*(G38)</f>
        <v>0</v>
      </c>
      <c r="I38" s="52" t="s">
        <v>20</v>
      </c>
    </row>
    <row r="39" spans="1:9" ht="5.25" customHeight="1" x14ac:dyDescent="0.2">
      <c r="A39" s="12"/>
      <c r="B39" s="10"/>
      <c r="C39" s="10"/>
      <c r="D39" s="11"/>
      <c r="E39" s="6"/>
      <c r="F39" s="6"/>
      <c r="G39" s="35"/>
      <c r="H39" s="120"/>
      <c r="I39" s="6"/>
    </row>
    <row r="40" spans="1:9" ht="14.25" customHeight="1" x14ac:dyDescent="0.2">
      <c r="A40" s="12" t="s">
        <v>105</v>
      </c>
      <c r="B40" s="53" t="s">
        <v>50</v>
      </c>
      <c r="C40" s="10"/>
      <c r="D40" s="11"/>
      <c r="E40" s="6" t="s">
        <v>16</v>
      </c>
      <c r="F40" s="29">
        <v>12</v>
      </c>
      <c r="G40" s="35"/>
      <c r="H40" s="120">
        <f>SUM(F40)*(G40)</f>
        <v>0</v>
      </c>
      <c r="I40" s="52" t="s">
        <v>20</v>
      </c>
    </row>
    <row r="41" spans="1:9" ht="9.75" customHeight="1" thickBot="1" x14ac:dyDescent="0.25">
      <c r="A41" s="14"/>
      <c r="B41" s="15"/>
      <c r="C41" s="15"/>
      <c r="D41" s="16"/>
      <c r="E41" s="17"/>
      <c r="F41" s="17"/>
      <c r="G41" s="36"/>
      <c r="H41" s="122"/>
      <c r="I41" s="17"/>
    </row>
    <row r="42" spans="1:9" ht="22.5" customHeight="1" thickBot="1" x14ac:dyDescent="0.25">
      <c r="A42" s="212" t="s">
        <v>19</v>
      </c>
      <c r="B42" s="213"/>
      <c r="C42" s="213"/>
      <c r="D42" s="213"/>
      <c r="E42" s="213"/>
      <c r="F42" s="213"/>
      <c r="G42" s="214"/>
      <c r="H42" s="118">
        <f>SUM(H17:H41)</f>
        <v>0</v>
      </c>
    </row>
    <row r="43" spans="1:9" x14ac:dyDescent="0.2">
      <c r="A43" s="7"/>
      <c r="B43" s="7"/>
      <c r="C43" s="7"/>
      <c r="D43" s="20"/>
      <c r="H43" s="5"/>
    </row>
    <row r="44" spans="1:9" x14ac:dyDescent="0.2">
      <c r="A44" s="7"/>
      <c r="B44" s="7"/>
      <c r="C44" s="7"/>
      <c r="D44" s="20"/>
      <c r="H44" s="5"/>
    </row>
    <row r="45" spans="1:9" x14ac:dyDescent="0.2">
      <c r="A45" s="7"/>
      <c r="B45" s="7"/>
      <c r="C45" s="7"/>
      <c r="D45" s="40"/>
      <c r="H45" s="5"/>
    </row>
    <row r="46" spans="1:9" x14ac:dyDescent="0.2">
      <c r="A46" s="7"/>
      <c r="B46" s="7"/>
      <c r="C46" s="7"/>
      <c r="D46" s="20"/>
      <c r="H46" s="5"/>
    </row>
    <row r="47" spans="1:9" x14ac:dyDescent="0.2">
      <c r="A47" s="24" t="s">
        <v>22</v>
      </c>
      <c r="B47" s="21"/>
      <c r="C47" s="39"/>
      <c r="D47" s="59"/>
      <c r="E47" s="22"/>
      <c r="F47" s="22"/>
      <c r="G47" s="22"/>
      <c r="H47" s="22"/>
      <c r="I47" s="22"/>
    </row>
    <row r="48" spans="1:9" x14ac:dyDescent="0.2">
      <c r="A48" s="22"/>
      <c r="B48" s="22"/>
      <c r="C48" s="22"/>
      <c r="D48" s="22"/>
      <c r="E48" s="22"/>
      <c r="F48" s="22"/>
      <c r="G48" s="22"/>
      <c r="H48" s="22"/>
      <c r="I48" s="22"/>
    </row>
    <row r="49" spans="1:9" x14ac:dyDescent="0.2">
      <c r="A49" s="25"/>
      <c r="B49" s="25"/>
      <c r="C49" s="25"/>
      <c r="D49" s="26"/>
      <c r="E49" s="23"/>
      <c r="F49" s="23"/>
      <c r="G49" s="23"/>
      <c r="H49" s="27"/>
      <c r="I49" s="23"/>
    </row>
    <row r="50" spans="1:9" x14ac:dyDescent="0.2">
      <c r="A50" s="42"/>
      <c r="B50" s="42"/>
      <c r="C50" s="42"/>
      <c r="D50" s="20"/>
      <c r="E50" s="4"/>
      <c r="F50" s="4"/>
      <c r="G50" s="4"/>
      <c r="H50" s="5"/>
      <c r="I50" s="4"/>
    </row>
    <row r="51" spans="1:9" x14ac:dyDescent="0.2">
      <c r="A51" s="7"/>
      <c r="B51" s="7"/>
      <c r="C51" s="7"/>
      <c r="D51" s="20"/>
      <c r="H51" s="5"/>
    </row>
    <row r="52" spans="1:9" x14ac:dyDescent="0.2">
      <c r="A52" s="7"/>
      <c r="B52" s="7"/>
      <c r="C52" s="7"/>
      <c r="D52" s="20"/>
      <c r="H52" s="5"/>
    </row>
    <row r="54" spans="1:9" x14ac:dyDescent="0.2">
      <c r="F54" s="8"/>
    </row>
    <row r="55" spans="1:9" x14ac:dyDescent="0.2">
      <c r="A55" s="170"/>
      <c r="B55" s="170"/>
      <c r="C55" s="33" t="s">
        <v>18</v>
      </c>
      <c r="D55" s="51" t="s">
        <v>70</v>
      </c>
      <c r="G55" s="171"/>
      <c r="H55" s="171"/>
      <c r="I55" s="171"/>
    </row>
    <row r="56" spans="1:9" x14ac:dyDescent="0.2">
      <c r="F56" s="8"/>
      <c r="G56" s="145" t="s">
        <v>14</v>
      </c>
      <c r="H56" s="141"/>
      <c r="I56" s="141"/>
    </row>
    <row r="57" spans="1:9" x14ac:dyDescent="0.2">
      <c r="A57" s="34"/>
      <c r="B57" s="34"/>
      <c r="C57" s="34"/>
    </row>
  </sheetData>
  <mergeCells count="37">
    <mergeCell ref="G25:G26"/>
    <mergeCell ref="H25:H26"/>
    <mergeCell ref="A42:G42"/>
    <mergeCell ref="A55:B55"/>
    <mergeCell ref="G55:I55"/>
    <mergeCell ref="A25:A26"/>
    <mergeCell ref="G56:I56"/>
    <mergeCell ref="D12:E12"/>
    <mergeCell ref="B20:D20"/>
    <mergeCell ref="B22:D23"/>
    <mergeCell ref="B29:D29"/>
    <mergeCell ref="B31:D31"/>
    <mergeCell ref="B25:D26"/>
    <mergeCell ref="B33:D33"/>
    <mergeCell ref="E25:E26"/>
    <mergeCell ref="F25:F26"/>
    <mergeCell ref="H17:H18"/>
    <mergeCell ref="A15:D16"/>
    <mergeCell ref="E15:E16"/>
    <mergeCell ref="F15:F16"/>
    <mergeCell ref="G15:G16"/>
    <mergeCell ref="H15:H16"/>
    <mergeCell ref="A17:A18"/>
    <mergeCell ref="B17:D18"/>
    <mergeCell ref="E17:E18"/>
    <mergeCell ref="F17:F18"/>
    <mergeCell ref="G17:G18"/>
    <mergeCell ref="I15:I16"/>
    <mergeCell ref="A10:C10"/>
    <mergeCell ref="A11:C11"/>
    <mergeCell ref="A12:C12"/>
    <mergeCell ref="A2:I2"/>
    <mergeCell ref="A5:I5"/>
    <mergeCell ref="A7:D7"/>
    <mergeCell ref="C8:D8"/>
    <mergeCell ref="F8:I8"/>
    <mergeCell ref="A9:C9"/>
  </mergeCells>
  <pageMargins left="0.59055118110236227" right="0.39370078740157483" top="0.39370078740157483" bottom="0" header="0.51181102362204722" footer="0.19685039370078741"/>
  <pageSetup paperSize="9" scale="93" orientation="portrait" r:id="rId1"/>
  <headerFooter alignWithMargins="0">
    <oddFooter>&amp;R
&amp;D    tilbudslister&amp;F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6"/>
  <sheetViews>
    <sheetView topLeftCell="A8" workbookViewId="0">
      <selection activeCell="F12" sqref="F12:H12"/>
    </sheetView>
  </sheetViews>
  <sheetFormatPr defaultRowHeight="12.75" x14ac:dyDescent="0.2"/>
  <cols>
    <col min="1" max="1" width="3.5703125" customWidth="1"/>
    <col min="4" max="4" width="18.28515625" customWidth="1"/>
    <col min="5" max="5" width="10.42578125" customWidth="1"/>
    <col min="7" max="7" width="10.85546875" customWidth="1"/>
    <col min="8" max="8" width="13.28515625" customWidth="1"/>
    <col min="9" max="9" width="17.42578125" customWidth="1"/>
  </cols>
  <sheetData>
    <row r="1" spans="1:15" ht="23.25" x14ac:dyDescent="0.35">
      <c r="A1" s="1" t="s">
        <v>39</v>
      </c>
      <c r="I1" s="2"/>
    </row>
    <row r="2" spans="1:15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5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5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5" ht="18" x14ac:dyDescent="0.25">
      <c r="A5" s="187" t="s">
        <v>71</v>
      </c>
      <c r="B5" s="187"/>
      <c r="C5" s="187"/>
      <c r="D5" s="187"/>
      <c r="E5" s="187"/>
      <c r="F5" s="187"/>
      <c r="G5" s="187"/>
      <c r="H5" s="187"/>
      <c r="I5" s="187"/>
    </row>
    <row r="6" spans="1:15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5" ht="15.75" hidden="1" customHeight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5" x14ac:dyDescent="0.2">
      <c r="A8" s="56" t="s">
        <v>63</v>
      </c>
      <c r="B8" s="56"/>
      <c r="C8" s="158" t="s">
        <v>90</v>
      </c>
      <c r="D8" s="158"/>
      <c r="E8" s="56"/>
      <c r="F8" s="159"/>
      <c r="G8" s="159"/>
      <c r="H8" s="159"/>
      <c r="I8" s="159"/>
      <c r="J8" s="3"/>
    </row>
    <row r="9" spans="1:15" x14ac:dyDescent="0.2">
      <c r="A9" s="158" t="s">
        <v>52</v>
      </c>
      <c r="B9" s="158"/>
      <c r="C9" s="158"/>
      <c r="D9" s="84">
        <v>148</v>
      </c>
      <c r="F9" s="93" t="s">
        <v>60</v>
      </c>
      <c r="G9" s="93"/>
      <c r="H9" s="94" t="s">
        <v>59</v>
      </c>
      <c r="I9" s="93"/>
      <c r="J9" s="3"/>
      <c r="N9" s="84"/>
      <c r="O9" s="84"/>
    </row>
    <row r="10" spans="1:15" x14ac:dyDescent="0.2">
      <c r="A10" s="158" t="s">
        <v>110</v>
      </c>
      <c r="B10" s="158"/>
      <c r="C10" s="158"/>
      <c r="D10" s="84">
        <v>7</v>
      </c>
      <c r="F10" s="93" t="s">
        <v>61</v>
      </c>
      <c r="G10" s="93"/>
      <c r="H10" s="94" t="s">
        <v>59</v>
      </c>
      <c r="I10" s="88"/>
      <c r="J10" s="3"/>
      <c r="N10" s="84"/>
      <c r="O10" s="84"/>
    </row>
    <row r="11" spans="1:15" x14ac:dyDescent="0.2">
      <c r="A11" s="158" t="s">
        <v>54</v>
      </c>
      <c r="B11" s="158"/>
      <c r="C11" s="158"/>
      <c r="D11" s="92" t="s">
        <v>81</v>
      </c>
      <c r="E11" s="3"/>
      <c r="F11" s="56" t="s">
        <v>58</v>
      </c>
      <c r="G11" s="3"/>
      <c r="H11" s="84" t="s">
        <v>101</v>
      </c>
      <c r="I11" s="93"/>
      <c r="J11" s="3"/>
    </row>
    <row r="12" spans="1:15" x14ac:dyDescent="0.2">
      <c r="A12" s="158" t="s">
        <v>55</v>
      </c>
      <c r="B12" s="158"/>
      <c r="C12" s="158"/>
      <c r="D12" s="189" t="s">
        <v>82</v>
      </c>
      <c r="E12" s="189"/>
      <c r="F12" t="s">
        <v>118</v>
      </c>
      <c r="H12" s="2" t="s">
        <v>119</v>
      </c>
      <c r="I12" s="3"/>
      <c r="J12" s="3"/>
    </row>
    <row r="13" spans="1:15" x14ac:dyDescent="0.2">
      <c r="A13" s="56" t="s">
        <v>56</v>
      </c>
      <c r="B13" s="3"/>
      <c r="C13" s="3"/>
      <c r="D13" s="3"/>
      <c r="E13" s="3"/>
      <c r="F13" s="3"/>
      <c r="G13" s="3"/>
      <c r="H13" s="3"/>
      <c r="I13" s="3"/>
    </row>
    <row r="14" spans="1:15" ht="13.5" thickBot="1" x14ac:dyDescent="0.25">
      <c r="A14" s="56"/>
      <c r="B14" s="3"/>
      <c r="C14" s="3"/>
      <c r="D14" s="3"/>
      <c r="E14" s="3"/>
      <c r="F14" s="3"/>
      <c r="G14" s="3"/>
      <c r="H14" s="3"/>
      <c r="I14" s="3"/>
    </row>
    <row r="15" spans="1:15" ht="12.75" customHeight="1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</row>
    <row r="16" spans="1:15" ht="13.5" thickBot="1" x14ac:dyDescent="0.25">
      <c r="A16" s="208"/>
      <c r="B16" s="209"/>
      <c r="C16" s="209"/>
      <c r="D16" s="210"/>
      <c r="E16" s="211"/>
      <c r="F16" s="211"/>
      <c r="G16" s="196"/>
      <c r="H16" s="196"/>
      <c r="I16" s="196"/>
    </row>
    <row r="17" spans="1:9" ht="12.75" customHeight="1" x14ac:dyDescent="0.2">
      <c r="A17" s="173" t="s">
        <v>4</v>
      </c>
      <c r="B17" s="197" t="s">
        <v>107</v>
      </c>
      <c r="C17" s="197"/>
      <c r="D17" s="198"/>
      <c r="E17" s="177" t="s">
        <v>15</v>
      </c>
      <c r="F17" s="179">
        <f>D9*D10</f>
        <v>1036</v>
      </c>
      <c r="G17" s="181"/>
      <c r="H17" s="206">
        <f>(F17)*(G17)</f>
        <v>0</v>
      </c>
      <c r="I17" s="82" t="s">
        <v>37</v>
      </c>
    </row>
    <row r="18" spans="1:9" ht="12" customHeight="1" x14ac:dyDescent="0.2">
      <c r="A18" s="174"/>
      <c r="B18" s="160"/>
      <c r="C18" s="160"/>
      <c r="D18" s="199"/>
      <c r="E18" s="178"/>
      <c r="F18" s="180"/>
      <c r="G18" s="182"/>
      <c r="H18" s="207"/>
      <c r="I18" s="83" t="s">
        <v>38</v>
      </c>
    </row>
    <row r="19" spans="1:9" ht="5.25" customHeight="1" x14ac:dyDescent="0.2">
      <c r="A19" s="9"/>
      <c r="B19" s="10"/>
      <c r="C19" s="10"/>
      <c r="D19" s="11"/>
      <c r="E19" s="6"/>
      <c r="F19" s="29"/>
      <c r="G19" s="35"/>
      <c r="H19" s="120"/>
      <c r="I19" s="6"/>
    </row>
    <row r="20" spans="1:9" ht="14.25" x14ac:dyDescent="0.2">
      <c r="A20" s="75" t="s">
        <v>6</v>
      </c>
      <c r="B20" s="200" t="s">
        <v>86</v>
      </c>
      <c r="C20" s="200"/>
      <c r="D20" s="201"/>
      <c r="E20" s="6" t="s">
        <v>15</v>
      </c>
      <c r="F20" s="29">
        <f>F17</f>
        <v>1036</v>
      </c>
      <c r="G20" s="35"/>
      <c r="H20" s="120">
        <f>SUM(F20)*(G20)</f>
        <v>0</v>
      </c>
      <c r="I20" s="6" t="s">
        <v>23</v>
      </c>
    </row>
    <row r="21" spans="1:9" ht="4.5" customHeight="1" x14ac:dyDescent="0.2">
      <c r="A21" s="9"/>
      <c r="B21" s="53"/>
      <c r="C21" s="10"/>
      <c r="D21" s="11"/>
      <c r="E21" s="6"/>
      <c r="F21" s="29"/>
      <c r="G21" s="35"/>
      <c r="H21" s="120"/>
      <c r="I21" s="6"/>
    </row>
    <row r="22" spans="1:9" ht="36.75" customHeight="1" x14ac:dyDescent="0.2">
      <c r="A22" s="67" t="s">
        <v>7</v>
      </c>
      <c r="B22" s="164" t="s">
        <v>36</v>
      </c>
      <c r="C22" s="164"/>
      <c r="D22" s="165"/>
      <c r="E22" s="112" t="s">
        <v>15</v>
      </c>
      <c r="F22" s="80">
        <v>200</v>
      </c>
      <c r="G22" s="74"/>
      <c r="H22" s="121">
        <f>SUM(F22*G22)</f>
        <v>0</v>
      </c>
      <c r="I22" s="112" t="s">
        <v>23</v>
      </c>
    </row>
    <row r="23" spans="1:9" ht="4.5" customHeight="1" x14ac:dyDescent="0.2">
      <c r="A23" s="9"/>
      <c r="B23" s="164"/>
      <c r="C23" s="164"/>
      <c r="D23" s="165"/>
      <c r="E23" s="6"/>
      <c r="F23" s="29"/>
      <c r="G23" s="35"/>
      <c r="H23" s="121"/>
      <c r="I23" s="52"/>
    </row>
    <row r="24" spans="1:9" ht="12.75" customHeight="1" x14ac:dyDescent="0.2">
      <c r="A24" s="9"/>
      <c r="B24" s="71"/>
      <c r="C24" s="71"/>
      <c r="D24" s="111"/>
      <c r="E24" s="6"/>
      <c r="F24" s="29"/>
      <c r="G24" s="35"/>
      <c r="H24" s="121"/>
      <c r="I24" s="52"/>
    </row>
    <row r="25" spans="1:9" ht="12" customHeight="1" x14ac:dyDescent="0.2">
      <c r="A25" s="215" t="s">
        <v>8</v>
      </c>
      <c r="B25" s="204" t="s">
        <v>48</v>
      </c>
      <c r="C25" s="204"/>
      <c r="D25" s="205"/>
      <c r="E25" s="178" t="s">
        <v>15</v>
      </c>
      <c r="F25" s="180">
        <f>F17</f>
        <v>1036</v>
      </c>
      <c r="G25" s="182"/>
      <c r="H25" s="207">
        <f t="shared" ref="H25" si="0">SUM(F25*G25)</f>
        <v>0</v>
      </c>
      <c r="I25" s="123" t="s">
        <v>47</v>
      </c>
    </row>
    <row r="26" spans="1:9" ht="12.75" customHeight="1" x14ac:dyDescent="0.2">
      <c r="A26" s="215"/>
      <c r="B26" s="204"/>
      <c r="C26" s="204"/>
      <c r="D26" s="205"/>
      <c r="E26" s="178"/>
      <c r="F26" s="180"/>
      <c r="G26" s="182"/>
      <c r="H26" s="207"/>
      <c r="I26" s="55" t="s">
        <v>38</v>
      </c>
    </row>
    <row r="27" spans="1:9" ht="16.5" customHeight="1" x14ac:dyDescent="0.2">
      <c r="A27" s="67" t="s">
        <v>9</v>
      </c>
      <c r="B27" s="125" t="s">
        <v>34</v>
      </c>
      <c r="C27" s="99"/>
      <c r="D27" s="110"/>
      <c r="E27" s="52" t="s">
        <v>17</v>
      </c>
      <c r="F27" s="29">
        <v>0</v>
      </c>
      <c r="G27" s="74">
        <v>0</v>
      </c>
      <c r="H27" s="121">
        <f>SUM(F27*G27)</f>
        <v>0</v>
      </c>
      <c r="I27" s="52"/>
    </row>
    <row r="28" spans="1:9" ht="4.5" customHeight="1" x14ac:dyDescent="0.2">
      <c r="A28" s="9"/>
      <c r="B28" s="69"/>
      <c r="C28" s="69"/>
      <c r="D28" s="70"/>
      <c r="E28" s="6"/>
      <c r="F28" s="29"/>
      <c r="G28" s="35"/>
      <c r="H28" s="120"/>
      <c r="I28" s="52"/>
    </row>
    <row r="29" spans="1:9" ht="16.5" customHeight="1" x14ac:dyDescent="0.2">
      <c r="A29" s="67" t="s">
        <v>10</v>
      </c>
      <c r="B29" s="216" t="s">
        <v>35</v>
      </c>
      <c r="C29" s="216"/>
      <c r="D29" s="217"/>
      <c r="E29" s="52" t="s">
        <v>17</v>
      </c>
      <c r="F29" s="29">
        <v>14</v>
      </c>
      <c r="G29" s="74"/>
      <c r="H29" s="121">
        <f>SUM(F29*G29)</f>
        <v>0</v>
      </c>
      <c r="I29" s="52"/>
    </row>
    <row r="30" spans="1:9" ht="6.75" customHeight="1" x14ac:dyDescent="0.2">
      <c r="A30" s="57"/>
      <c r="B30" s="72"/>
      <c r="C30" s="69"/>
      <c r="D30" s="70"/>
      <c r="E30" s="52"/>
      <c r="F30" s="29"/>
      <c r="G30" s="74"/>
      <c r="H30" s="121"/>
      <c r="I30" s="52"/>
    </row>
    <row r="31" spans="1:9" x14ac:dyDescent="0.2">
      <c r="A31" s="57" t="s">
        <v>11</v>
      </c>
      <c r="B31" s="202" t="s">
        <v>45</v>
      </c>
      <c r="C31" s="202"/>
      <c r="D31" s="203"/>
      <c r="E31" s="52" t="s">
        <v>17</v>
      </c>
      <c r="F31" s="29">
        <v>0</v>
      </c>
      <c r="G31" s="74">
        <v>0</v>
      </c>
      <c r="H31" s="121">
        <f>SUM(F31*G31)</f>
        <v>0</v>
      </c>
      <c r="I31" s="52"/>
    </row>
    <row r="32" spans="1:9" ht="6.75" customHeight="1" x14ac:dyDescent="0.2">
      <c r="A32" s="12"/>
      <c r="B32" s="10"/>
      <c r="C32" s="10"/>
      <c r="D32" s="11"/>
      <c r="E32" s="6"/>
      <c r="F32" s="29"/>
      <c r="G32" s="35"/>
      <c r="H32" s="120"/>
      <c r="I32" s="6"/>
    </row>
    <row r="33" spans="1:9" x14ac:dyDescent="0.2">
      <c r="A33" s="67" t="s">
        <v>44</v>
      </c>
      <c r="B33" s="153" t="s">
        <v>43</v>
      </c>
      <c r="C33" s="153"/>
      <c r="D33" s="166"/>
      <c r="E33" s="119" t="s">
        <v>17</v>
      </c>
      <c r="F33" s="65">
        <v>4</v>
      </c>
      <c r="G33" s="74"/>
      <c r="H33" s="121">
        <f>SUM(F33*G33)</f>
        <v>0</v>
      </c>
      <c r="I33" s="6"/>
    </row>
    <row r="34" spans="1:9" ht="5.25" customHeight="1" x14ac:dyDescent="0.2">
      <c r="A34" s="12"/>
      <c r="B34" s="10"/>
      <c r="C34" s="10"/>
      <c r="D34" s="11"/>
      <c r="E34" s="6"/>
      <c r="F34" s="29"/>
      <c r="G34" s="35"/>
      <c r="H34" s="120"/>
      <c r="I34" s="6"/>
    </row>
    <row r="35" spans="1:9" x14ac:dyDescent="0.2">
      <c r="A35" s="12"/>
      <c r="B35" s="13" t="s">
        <v>12</v>
      </c>
      <c r="C35" s="10"/>
      <c r="D35" s="11"/>
      <c r="E35" s="6"/>
      <c r="F35" s="29"/>
      <c r="G35" s="35"/>
      <c r="H35" s="120"/>
      <c r="I35" s="6"/>
    </row>
    <row r="36" spans="1:9" x14ac:dyDescent="0.2">
      <c r="A36" s="12"/>
      <c r="B36" s="53" t="s">
        <v>13</v>
      </c>
      <c r="C36" s="10"/>
      <c r="D36" s="11"/>
      <c r="E36" s="6"/>
      <c r="F36" s="29"/>
      <c r="G36" s="35"/>
      <c r="H36" s="120"/>
      <c r="I36" s="6"/>
    </row>
    <row r="37" spans="1:9" ht="22.5" customHeight="1" x14ac:dyDescent="0.2">
      <c r="A37" s="12"/>
      <c r="B37" s="10"/>
      <c r="C37" s="10"/>
      <c r="D37" s="11"/>
      <c r="E37" s="6"/>
      <c r="F37" s="29"/>
      <c r="G37" s="35"/>
      <c r="H37" s="120"/>
      <c r="I37" s="6"/>
    </row>
    <row r="38" spans="1:9" x14ac:dyDescent="0.2">
      <c r="A38" s="57" t="s">
        <v>104</v>
      </c>
      <c r="B38" s="53" t="s">
        <v>106</v>
      </c>
      <c r="C38" s="10"/>
      <c r="D38" s="11"/>
      <c r="E38" s="6" t="s">
        <v>16</v>
      </c>
      <c r="F38" s="29">
        <v>5</v>
      </c>
      <c r="G38" s="35"/>
      <c r="H38" s="120">
        <f>SUM(F38)*(G38)</f>
        <v>0</v>
      </c>
      <c r="I38" s="52" t="s">
        <v>20</v>
      </c>
    </row>
    <row r="39" spans="1:9" x14ac:dyDescent="0.2">
      <c r="A39" s="12"/>
      <c r="B39" s="10"/>
      <c r="C39" s="10"/>
      <c r="D39" s="11"/>
      <c r="E39" s="6"/>
      <c r="F39" s="6"/>
      <c r="G39" s="35"/>
      <c r="H39" s="120"/>
      <c r="I39" s="6"/>
    </row>
    <row r="40" spans="1:9" x14ac:dyDescent="0.2">
      <c r="A40" s="12" t="s">
        <v>105</v>
      </c>
      <c r="B40" s="53" t="s">
        <v>50</v>
      </c>
      <c r="C40" s="10"/>
      <c r="D40" s="11"/>
      <c r="E40" s="6" t="s">
        <v>16</v>
      </c>
      <c r="F40" s="29">
        <v>5</v>
      </c>
      <c r="G40" s="35"/>
      <c r="H40" s="120">
        <f>SUM(F40)*(G40)</f>
        <v>0</v>
      </c>
      <c r="I40" s="52" t="s">
        <v>20</v>
      </c>
    </row>
    <row r="41" spans="1:9" ht="13.5" thickBot="1" x14ac:dyDescent="0.25">
      <c r="A41" s="14"/>
      <c r="B41" s="15"/>
      <c r="C41" s="15"/>
      <c r="D41" s="16"/>
      <c r="E41" s="17"/>
      <c r="F41" s="17"/>
      <c r="G41" s="36"/>
      <c r="H41" s="122"/>
      <c r="I41" s="17"/>
    </row>
    <row r="42" spans="1:9" ht="13.5" thickBot="1" x14ac:dyDescent="0.25">
      <c r="A42" s="212" t="s">
        <v>19</v>
      </c>
      <c r="B42" s="213"/>
      <c r="C42" s="213"/>
      <c r="D42" s="213"/>
      <c r="E42" s="213"/>
      <c r="F42" s="213"/>
      <c r="G42" s="214"/>
      <c r="H42" s="118">
        <f>SUM(H17:H41)</f>
        <v>0</v>
      </c>
    </row>
    <row r="43" spans="1:9" x14ac:dyDescent="0.2">
      <c r="A43" s="7"/>
      <c r="B43" s="7"/>
      <c r="C43" s="7"/>
      <c r="D43" s="20"/>
      <c r="H43" s="5"/>
    </row>
    <row r="44" spans="1:9" x14ac:dyDescent="0.2">
      <c r="A44" s="7"/>
      <c r="B44" s="7"/>
      <c r="C44" s="7"/>
      <c r="D44" s="20"/>
      <c r="H44" s="5"/>
    </row>
    <row r="45" spans="1:9" x14ac:dyDescent="0.2">
      <c r="A45" s="7"/>
      <c r="B45" s="7"/>
      <c r="C45" s="7"/>
      <c r="D45" s="40"/>
      <c r="H45" s="5"/>
    </row>
    <row r="46" spans="1:9" x14ac:dyDescent="0.2">
      <c r="A46" s="7"/>
      <c r="B46" s="7"/>
      <c r="C46" s="7"/>
      <c r="D46" s="20"/>
      <c r="H46" s="5"/>
    </row>
    <row r="47" spans="1:9" x14ac:dyDescent="0.2">
      <c r="A47" s="24" t="s">
        <v>22</v>
      </c>
      <c r="B47" s="21"/>
      <c r="C47" s="39"/>
      <c r="D47" s="59"/>
      <c r="E47" s="22"/>
      <c r="F47" s="22"/>
      <c r="G47" s="22"/>
      <c r="H47" s="22"/>
      <c r="I47" s="22"/>
    </row>
    <row r="48" spans="1:9" x14ac:dyDescent="0.2">
      <c r="A48" s="22"/>
      <c r="B48" s="22"/>
      <c r="C48" s="22"/>
      <c r="D48" s="22"/>
      <c r="E48" s="22"/>
      <c r="F48" s="22"/>
      <c r="G48" s="22"/>
      <c r="H48" s="22"/>
      <c r="I48" s="22"/>
    </row>
    <row r="49" spans="1:9" x14ac:dyDescent="0.2">
      <c r="A49" s="25"/>
      <c r="B49" s="25"/>
      <c r="C49" s="25"/>
      <c r="D49" s="26"/>
      <c r="E49" s="23"/>
      <c r="F49" s="23"/>
      <c r="G49" s="23"/>
      <c r="H49" s="27"/>
      <c r="I49" s="23"/>
    </row>
    <row r="50" spans="1:9" x14ac:dyDescent="0.2">
      <c r="A50" s="42"/>
      <c r="B50" s="42"/>
      <c r="C50" s="42"/>
      <c r="D50" s="20"/>
      <c r="E50" s="4"/>
      <c r="F50" s="4"/>
      <c r="G50" s="4"/>
      <c r="H50" s="5"/>
      <c r="I50" s="4"/>
    </row>
    <row r="51" spans="1:9" x14ac:dyDescent="0.2">
      <c r="A51" s="7"/>
      <c r="B51" s="7"/>
      <c r="C51" s="7"/>
      <c r="D51" s="20"/>
      <c r="H51" s="5"/>
    </row>
    <row r="52" spans="1:9" x14ac:dyDescent="0.2">
      <c r="A52" s="7"/>
      <c r="B52" s="7"/>
      <c r="C52" s="7"/>
      <c r="D52" s="20"/>
      <c r="H52" s="5"/>
    </row>
    <row r="54" spans="1:9" x14ac:dyDescent="0.2">
      <c r="F54" s="8"/>
    </row>
    <row r="55" spans="1:9" x14ac:dyDescent="0.2">
      <c r="A55" s="170"/>
      <c r="B55" s="170"/>
      <c r="C55" s="33" t="s">
        <v>18</v>
      </c>
      <c r="D55" s="51" t="s">
        <v>70</v>
      </c>
      <c r="G55" s="171"/>
      <c r="H55" s="171"/>
      <c r="I55" s="171"/>
    </row>
    <row r="56" spans="1:9" x14ac:dyDescent="0.2">
      <c r="F56" s="8"/>
      <c r="G56" s="145" t="s">
        <v>14</v>
      </c>
      <c r="H56" s="141"/>
      <c r="I56" s="141"/>
    </row>
  </sheetData>
  <mergeCells count="37">
    <mergeCell ref="G56:I56"/>
    <mergeCell ref="B29:D29"/>
    <mergeCell ref="B31:D31"/>
    <mergeCell ref="B33:D33"/>
    <mergeCell ref="A42:G42"/>
    <mergeCell ref="A55:B55"/>
    <mergeCell ref="G55:I55"/>
    <mergeCell ref="A25:A26"/>
    <mergeCell ref="B25:D26"/>
    <mergeCell ref="E25:E26"/>
    <mergeCell ref="F25:F26"/>
    <mergeCell ref="G25:G26"/>
    <mergeCell ref="H25:H26"/>
    <mergeCell ref="B20:D20"/>
    <mergeCell ref="B22:D23"/>
    <mergeCell ref="F15:F16"/>
    <mergeCell ref="G15:G16"/>
    <mergeCell ref="H15:H16"/>
    <mergeCell ref="I15:I16"/>
    <mergeCell ref="A17:A18"/>
    <mergeCell ref="B17:D18"/>
    <mergeCell ref="E17:E18"/>
    <mergeCell ref="F17:F18"/>
    <mergeCell ref="G17:G18"/>
    <mergeCell ref="H17:H18"/>
    <mergeCell ref="A10:C10"/>
    <mergeCell ref="A11:C11"/>
    <mergeCell ref="A12:C12"/>
    <mergeCell ref="D12:E12"/>
    <mergeCell ref="A15:D16"/>
    <mergeCell ref="E15:E16"/>
    <mergeCell ref="A9:C9"/>
    <mergeCell ref="A2:I2"/>
    <mergeCell ref="A5:I5"/>
    <mergeCell ref="A7:D7"/>
    <mergeCell ref="C8:D8"/>
    <mergeCell ref="F8:I8"/>
  </mergeCells>
  <pageMargins left="0.59055118110236227" right="0.39370078740157483" top="0.39370078740157483" bottom="0" header="0.51181102362204722" footer="0.19685039370078741"/>
  <pageSetup paperSize="9" scale="93" orientation="portrait" r:id="rId1"/>
  <headerFooter alignWithMargins="0">
    <oddFooter>&amp;R
&amp;D    tilbudslister&amp;F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52"/>
  <sheetViews>
    <sheetView topLeftCell="A5" workbookViewId="0">
      <selection activeCell="F12" sqref="F12:H12"/>
    </sheetView>
  </sheetViews>
  <sheetFormatPr defaultRowHeight="12.75" x14ac:dyDescent="0.2"/>
  <cols>
    <col min="1" max="1" width="3.5703125" customWidth="1"/>
    <col min="4" max="4" width="18.28515625" customWidth="1"/>
    <col min="5" max="5" width="10.42578125" customWidth="1"/>
    <col min="7" max="7" width="10.85546875" customWidth="1"/>
    <col min="8" max="8" width="13.28515625" customWidth="1"/>
    <col min="9" max="9" width="17.42578125" customWidth="1"/>
  </cols>
  <sheetData>
    <row r="1" spans="1:15" ht="23.25" x14ac:dyDescent="0.35">
      <c r="A1" s="1" t="s">
        <v>39</v>
      </c>
      <c r="I1" s="2"/>
    </row>
    <row r="2" spans="1:15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5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5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5" ht="18" x14ac:dyDescent="0.25">
      <c r="A5" s="187" t="s">
        <v>71</v>
      </c>
      <c r="B5" s="187"/>
      <c r="C5" s="187"/>
      <c r="D5" s="187"/>
      <c r="E5" s="187"/>
      <c r="F5" s="187"/>
      <c r="G5" s="187"/>
      <c r="H5" s="187"/>
      <c r="I5" s="187"/>
    </row>
    <row r="6" spans="1:15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5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5" x14ac:dyDescent="0.2">
      <c r="A8" s="56" t="s">
        <v>63</v>
      </c>
      <c r="B8" s="56"/>
      <c r="C8" s="158" t="s">
        <v>91</v>
      </c>
      <c r="D8" s="158"/>
      <c r="E8" s="56"/>
      <c r="F8" s="159"/>
      <c r="G8" s="159"/>
      <c r="H8" s="159"/>
      <c r="I8" s="159"/>
      <c r="J8" s="3"/>
    </row>
    <row r="9" spans="1:15" x14ac:dyDescent="0.2">
      <c r="A9" s="158" t="s">
        <v>52</v>
      </c>
      <c r="B9" s="158"/>
      <c r="C9" s="158"/>
      <c r="D9" s="84">
        <v>200</v>
      </c>
      <c r="F9" s="93" t="s">
        <v>60</v>
      </c>
      <c r="G9" s="93"/>
      <c r="H9" s="94" t="s">
        <v>59</v>
      </c>
      <c r="I9" s="93"/>
      <c r="J9" s="3"/>
      <c r="N9" s="84"/>
      <c r="O9" s="84"/>
    </row>
    <row r="10" spans="1:15" x14ac:dyDescent="0.2">
      <c r="A10" s="158" t="s">
        <v>110</v>
      </c>
      <c r="B10" s="158"/>
      <c r="C10" s="158"/>
      <c r="D10" s="84">
        <v>7</v>
      </c>
      <c r="F10" s="93" t="s">
        <v>61</v>
      </c>
      <c r="G10" s="93"/>
      <c r="H10" s="94" t="s">
        <v>59</v>
      </c>
      <c r="I10" s="88"/>
      <c r="J10" s="3"/>
      <c r="N10" s="84"/>
      <c r="O10" s="84"/>
    </row>
    <row r="11" spans="1:15" x14ac:dyDescent="0.2">
      <c r="A11" s="158" t="s">
        <v>54</v>
      </c>
      <c r="B11" s="158"/>
      <c r="C11" s="158"/>
      <c r="D11" s="92" t="s">
        <v>81</v>
      </c>
      <c r="E11" s="3"/>
      <c r="F11" s="56" t="s">
        <v>58</v>
      </c>
      <c r="G11" s="3"/>
      <c r="H11" s="84" t="s">
        <v>101</v>
      </c>
      <c r="I11" s="93"/>
      <c r="J11" s="3"/>
    </row>
    <row r="12" spans="1:15" x14ac:dyDescent="0.2">
      <c r="A12" s="158" t="s">
        <v>55</v>
      </c>
      <c r="B12" s="158"/>
      <c r="C12" s="158"/>
      <c r="D12" s="189" t="s">
        <v>82</v>
      </c>
      <c r="E12" s="189"/>
      <c r="F12" t="s">
        <v>118</v>
      </c>
      <c r="H12" s="2" t="s">
        <v>119</v>
      </c>
      <c r="I12" s="3"/>
      <c r="J12" s="3"/>
    </row>
    <row r="13" spans="1:15" x14ac:dyDescent="0.2">
      <c r="A13" s="56" t="s">
        <v>56</v>
      </c>
      <c r="B13" s="3"/>
      <c r="C13" s="3"/>
      <c r="D13" s="3"/>
      <c r="E13" s="3"/>
      <c r="F13" s="3"/>
      <c r="G13" s="3"/>
      <c r="H13" s="3"/>
      <c r="I13" s="3"/>
    </row>
    <row r="14" spans="1:15" ht="13.5" thickBot="1" x14ac:dyDescent="0.25">
      <c r="A14" s="56"/>
      <c r="B14" s="3"/>
      <c r="C14" s="3"/>
      <c r="D14" s="3"/>
      <c r="E14" s="3"/>
      <c r="F14" s="3"/>
      <c r="G14" s="3"/>
      <c r="H14" s="3"/>
      <c r="I14" s="3"/>
    </row>
    <row r="15" spans="1:15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</row>
    <row r="16" spans="1:15" ht="13.5" thickBot="1" x14ac:dyDescent="0.25">
      <c r="A16" s="193"/>
      <c r="B16" s="194"/>
      <c r="C16" s="194"/>
      <c r="D16" s="195"/>
      <c r="E16" s="186"/>
      <c r="F16" s="186"/>
      <c r="G16" s="134"/>
      <c r="H16" s="134"/>
      <c r="I16" s="134"/>
    </row>
    <row r="17" spans="1:9" ht="12.75" customHeight="1" x14ac:dyDescent="0.2">
      <c r="A17" s="173" t="s">
        <v>4</v>
      </c>
      <c r="B17" s="175" t="s">
        <v>48</v>
      </c>
      <c r="C17" s="176"/>
      <c r="D17" s="176"/>
      <c r="E17" s="177" t="s">
        <v>15</v>
      </c>
      <c r="F17" s="179">
        <f>D9*D10</f>
        <v>1400</v>
      </c>
      <c r="G17" s="181"/>
      <c r="H17" s="183">
        <f>(F17)*(G17)</f>
        <v>0</v>
      </c>
      <c r="I17" s="123" t="s">
        <v>47</v>
      </c>
    </row>
    <row r="18" spans="1:9" ht="12" customHeight="1" x14ac:dyDescent="0.2">
      <c r="A18" s="174"/>
      <c r="B18" s="161"/>
      <c r="C18" s="161"/>
      <c r="D18" s="161"/>
      <c r="E18" s="178"/>
      <c r="F18" s="180"/>
      <c r="G18" s="182"/>
      <c r="H18" s="184"/>
      <c r="I18" s="83" t="s">
        <v>38</v>
      </c>
    </row>
    <row r="19" spans="1:9" ht="5.25" customHeight="1" x14ac:dyDescent="0.2">
      <c r="A19" s="9"/>
      <c r="B19" s="10"/>
      <c r="C19" s="10"/>
      <c r="D19" s="11"/>
      <c r="E19" s="37"/>
      <c r="F19" s="29"/>
      <c r="G19" s="35"/>
      <c r="H19" s="30"/>
      <c r="I19" s="6"/>
    </row>
    <row r="20" spans="1:9" ht="14.25" x14ac:dyDescent="0.2">
      <c r="A20" s="75" t="s">
        <v>6</v>
      </c>
      <c r="B20" s="200" t="s">
        <v>51</v>
      </c>
      <c r="C20" s="200"/>
      <c r="D20" s="201"/>
      <c r="E20" s="37" t="s">
        <v>15</v>
      </c>
      <c r="F20" s="29">
        <f>F17</f>
        <v>1400</v>
      </c>
      <c r="G20" s="35"/>
      <c r="H20" s="30">
        <f>SUM(F20)*(G20)</f>
        <v>0</v>
      </c>
      <c r="I20" s="6" t="s">
        <v>23</v>
      </c>
    </row>
    <row r="21" spans="1:9" ht="4.5" customHeight="1" x14ac:dyDescent="0.2">
      <c r="A21" s="9"/>
      <c r="B21" s="53"/>
      <c r="C21" s="10"/>
      <c r="D21" s="11"/>
      <c r="E21" s="37"/>
      <c r="F21" s="29"/>
      <c r="G21" s="35"/>
      <c r="H21" s="30"/>
      <c r="I21" s="6"/>
    </row>
    <row r="22" spans="1:9" ht="36.75" customHeight="1" x14ac:dyDescent="0.2">
      <c r="A22" s="67" t="s">
        <v>7</v>
      </c>
      <c r="B22" s="164" t="s">
        <v>36</v>
      </c>
      <c r="C22" s="164"/>
      <c r="D22" s="165"/>
      <c r="E22" s="64" t="s">
        <v>15</v>
      </c>
      <c r="F22" s="80">
        <v>150</v>
      </c>
      <c r="G22" s="74"/>
      <c r="H22" s="66">
        <f>SUM(F22*G22)</f>
        <v>0</v>
      </c>
      <c r="I22" s="112" t="s">
        <v>23</v>
      </c>
    </row>
    <row r="23" spans="1:9" ht="4.5" customHeight="1" x14ac:dyDescent="0.2">
      <c r="A23" s="9"/>
      <c r="B23" s="164"/>
      <c r="C23" s="164"/>
      <c r="D23" s="165"/>
      <c r="E23" s="37"/>
      <c r="F23" s="29"/>
      <c r="G23" s="35"/>
      <c r="H23" s="30"/>
      <c r="I23" s="52"/>
    </row>
    <row r="24" spans="1:9" ht="12.75" customHeight="1" x14ac:dyDescent="0.2">
      <c r="A24" s="57" t="s">
        <v>8</v>
      </c>
      <c r="B24" s="202" t="s">
        <v>34</v>
      </c>
      <c r="C24" s="202"/>
      <c r="D24" s="203"/>
      <c r="E24" s="58" t="s">
        <v>17</v>
      </c>
      <c r="F24" s="29">
        <v>0</v>
      </c>
      <c r="G24" s="74">
        <v>0</v>
      </c>
      <c r="H24" s="66">
        <f>SUM(F24*G24)</f>
        <v>0</v>
      </c>
      <c r="I24" s="52"/>
    </row>
    <row r="25" spans="1:9" ht="5.25" customHeight="1" x14ac:dyDescent="0.2">
      <c r="A25" s="9"/>
      <c r="B25" s="69"/>
      <c r="C25" s="69"/>
      <c r="D25" s="70"/>
      <c r="E25" s="37"/>
      <c r="F25" s="29"/>
      <c r="G25" s="35"/>
      <c r="H25" s="30"/>
      <c r="I25" s="52"/>
    </row>
    <row r="26" spans="1:9" ht="12.75" customHeight="1" x14ac:dyDescent="0.2">
      <c r="A26" s="57" t="s">
        <v>9</v>
      </c>
      <c r="B26" s="202" t="s">
        <v>35</v>
      </c>
      <c r="C26" s="202"/>
      <c r="D26" s="203"/>
      <c r="E26" s="58" t="s">
        <v>17</v>
      </c>
      <c r="F26" s="29">
        <v>11</v>
      </c>
      <c r="G26" s="74"/>
      <c r="H26" s="66">
        <f>SUM(F26*G26)</f>
        <v>0</v>
      </c>
      <c r="I26" s="52"/>
    </row>
    <row r="27" spans="1:9" ht="4.5" customHeight="1" x14ac:dyDescent="0.2">
      <c r="A27" s="57"/>
      <c r="B27" s="72"/>
      <c r="C27" s="69"/>
      <c r="D27" s="70"/>
      <c r="E27" s="58"/>
      <c r="F27" s="29"/>
      <c r="G27" s="74"/>
      <c r="H27" s="66"/>
      <c r="I27" s="52"/>
    </row>
    <row r="28" spans="1:9" ht="12.75" customHeight="1" x14ac:dyDescent="0.2">
      <c r="A28" s="57" t="s">
        <v>10</v>
      </c>
      <c r="B28" s="202" t="s">
        <v>45</v>
      </c>
      <c r="C28" s="202"/>
      <c r="D28" s="203"/>
      <c r="E28" s="58" t="s">
        <v>17</v>
      </c>
      <c r="F28" s="29">
        <v>1</v>
      </c>
      <c r="G28" s="74"/>
      <c r="H28" s="66">
        <f>SUM(F28*G28)</f>
        <v>0</v>
      </c>
      <c r="I28" s="52"/>
    </row>
    <row r="29" spans="1:9" ht="5.25" customHeight="1" x14ac:dyDescent="0.2">
      <c r="A29" s="12"/>
      <c r="B29" s="10"/>
      <c r="C29" s="10"/>
      <c r="D29" s="11"/>
      <c r="E29" s="37"/>
      <c r="F29" s="29"/>
      <c r="G29" s="35"/>
      <c r="H29" s="30"/>
      <c r="I29" s="6"/>
    </row>
    <row r="30" spans="1:9" ht="28.5" customHeight="1" x14ac:dyDescent="0.2">
      <c r="A30" s="67" t="s">
        <v>11</v>
      </c>
      <c r="B30" s="153" t="s">
        <v>43</v>
      </c>
      <c r="C30" s="153"/>
      <c r="D30" s="166"/>
      <c r="E30" s="73" t="s">
        <v>17</v>
      </c>
      <c r="F30" s="65">
        <v>2</v>
      </c>
      <c r="G30" s="74"/>
      <c r="H30" s="66">
        <f>SUM(F30*G30)</f>
        <v>0</v>
      </c>
      <c r="I30" s="6"/>
    </row>
    <row r="31" spans="1:9" ht="5.25" customHeight="1" x14ac:dyDescent="0.2">
      <c r="A31" s="12"/>
      <c r="B31" s="10"/>
      <c r="C31" s="10"/>
      <c r="D31" s="11"/>
      <c r="E31" s="37"/>
      <c r="F31" s="29"/>
      <c r="G31" s="35"/>
      <c r="H31" s="30"/>
      <c r="I31" s="6"/>
    </row>
    <row r="32" spans="1:9" x14ac:dyDescent="0.2">
      <c r="A32" s="12"/>
      <c r="B32" s="13" t="s">
        <v>12</v>
      </c>
      <c r="C32" s="10"/>
      <c r="D32" s="11"/>
      <c r="E32" s="37"/>
      <c r="F32" s="29"/>
      <c r="G32" s="35"/>
      <c r="H32" s="30"/>
      <c r="I32" s="6"/>
    </row>
    <row r="33" spans="1:9" x14ac:dyDescent="0.2">
      <c r="A33" s="12"/>
      <c r="B33" s="53" t="s">
        <v>13</v>
      </c>
      <c r="C33" s="10"/>
      <c r="D33" s="11"/>
      <c r="E33" s="37"/>
      <c r="F33" s="29"/>
      <c r="G33" s="35"/>
      <c r="H33" s="30"/>
      <c r="I33" s="6"/>
    </row>
    <row r="34" spans="1:9" ht="5.25" customHeight="1" x14ac:dyDescent="0.2">
      <c r="A34" s="12"/>
      <c r="B34" s="10"/>
      <c r="C34" s="10"/>
      <c r="D34" s="11"/>
      <c r="E34" s="37"/>
      <c r="F34" s="29"/>
      <c r="G34" s="35"/>
      <c r="H34" s="30"/>
      <c r="I34" s="6"/>
    </row>
    <row r="35" spans="1:9" x14ac:dyDescent="0.2">
      <c r="A35" s="57" t="s">
        <v>44</v>
      </c>
      <c r="B35" s="53" t="s">
        <v>50</v>
      </c>
      <c r="C35" s="10"/>
      <c r="D35" s="11"/>
      <c r="E35" s="37" t="s">
        <v>16</v>
      </c>
      <c r="F35" s="29">
        <v>7</v>
      </c>
      <c r="G35" s="35"/>
      <c r="H35" s="30">
        <f>SUM(F35)*(G35)</f>
        <v>0</v>
      </c>
      <c r="I35" s="52" t="s">
        <v>20</v>
      </c>
    </row>
    <row r="36" spans="1:9" ht="5.25" customHeight="1" thickBot="1" x14ac:dyDescent="0.25">
      <c r="A36" s="14"/>
      <c r="B36" s="15"/>
      <c r="C36" s="15"/>
      <c r="D36" s="16"/>
      <c r="E36" s="38"/>
      <c r="F36" s="17"/>
      <c r="G36" s="36"/>
      <c r="H36" s="31"/>
      <c r="I36" s="17"/>
    </row>
    <row r="37" spans="1:9" ht="22.5" customHeight="1" thickBot="1" x14ac:dyDescent="0.25">
      <c r="A37" s="167" t="s">
        <v>19</v>
      </c>
      <c r="B37" s="168"/>
      <c r="C37" s="168"/>
      <c r="D37" s="168"/>
      <c r="E37" s="168"/>
      <c r="F37" s="168"/>
      <c r="G37" s="169"/>
      <c r="H37" s="32">
        <f>SUM(H17:H36)</f>
        <v>0</v>
      </c>
    </row>
    <row r="38" spans="1:9" x14ac:dyDescent="0.2">
      <c r="A38" s="7"/>
      <c r="B38" s="7"/>
      <c r="C38" s="7"/>
      <c r="D38" s="20"/>
      <c r="H38" s="5"/>
    </row>
    <row r="39" spans="1:9" x14ac:dyDescent="0.2">
      <c r="A39" s="7"/>
      <c r="B39" s="7"/>
      <c r="C39" s="7"/>
      <c r="D39" s="20"/>
      <c r="H39" s="5"/>
    </row>
    <row r="40" spans="1:9" x14ac:dyDescent="0.2">
      <c r="A40" s="7"/>
      <c r="B40" s="7"/>
      <c r="C40" s="7"/>
      <c r="D40" s="40"/>
      <c r="H40" s="5"/>
    </row>
    <row r="41" spans="1:9" x14ac:dyDescent="0.2">
      <c r="A41" s="7"/>
      <c r="B41" s="7"/>
      <c r="C41" s="7"/>
      <c r="D41" s="20"/>
      <c r="H41" s="5"/>
    </row>
    <row r="42" spans="1:9" x14ac:dyDescent="0.2">
      <c r="A42" s="24" t="s">
        <v>22</v>
      </c>
      <c r="B42" s="21"/>
      <c r="C42" s="39"/>
      <c r="D42" s="59"/>
      <c r="E42" s="22"/>
      <c r="F42" s="22"/>
      <c r="G42" s="22"/>
      <c r="H42" s="22"/>
      <c r="I42" s="22"/>
    </row>
    <row r="43" spans="1:9" x14ac:dyDescent="0.2">
      <c r="A43" s="22"/>
      <c r="B43" s="22"/>
      <c r="C43" s="22"/>
      <c r="D43" s="22"/>
      <c r="E43" s="22"/>
      <c r="F43" s="22"/>
      <c r="G43" s="22"/>
      <c r="H43" s="22"/>
      <c r="I43" s="22"/>
    </row>
    <row r="44" spans="1:9" x14ac:dyDescent="0.2">
      <c r="A44" s="25"/>
      <c r="B44" s="25"/>
      <c r="C44" s="25"/>
      <c r="D44" s="26"/>
      <c r="E44" s="23"/>
      <c r="F44" s="23"/>
      <c r="G44" s="23"/>
      <c r="H44" s="27"/>
      <c r="I44" s="23"/>
    </row>
    <row r="45" spans="1:9" x14ac:dyDescent="0.2">
      <c r="A45" s="42"/>
      <c r="B45" s="42"/>
      <c r="C45" s="42"/>
      <c r="D45" s="20"/>
      <c r="E45" s="4"/>
      <c r="F45" s="4"/>
      <c r="G45" s="4"/>
      <c r="H45" s="5"/>
      <c r="I45" s="4"/>
    </row>
    <row r="46" spans="1:9" x14ac:dyDescent="0.2">
      <c r="A46" s="7"/>
      <c r="B46" s="7"/>
      <c r="C46" s="7"/>
      <c r="D46" s="20"/>
      <c r="H46" s="5"/>
    </row>
    <row r="47" spans="1:9" x14ac:dyDescent="0.2">
      <c r="A47" s="7"/>
      <c r="B47" s="7"/>
      <c r="C47" s="7"/>
      <c r="D47" s="20"/>
      <c r="H47" s="5"/>
    </row>
    <row r="49" spans="1:9" x14ac:dyDescent="0.2">
      <c r="F49" s="8"/>
    </row>
    <row r="50" spans="1:9" x14ac:dyDescent="0.2">
      <c r="A50" s="170"/>
      <c r="B50" s="170"/>
      <c r="C50" s="33" t="s">
        <v>18</v>
      </c>
      <c r="D50" s="51" t="s">
        <v>70</v>
      </c>
      <c r="G50" s="171"/>
      <c r="H50" s="171"/>
      <c r="I50" s="171"/>
    </row>
    <row r="51" spans="1:9" x14ac:dyDescent="0.2">
      <c r="F51" s="8"/>
      <c r="G51" s="145" t="s">
        <v>14</v>
      </c>
      <c r="H51" s="141"/>
      <c r="I51" s="141"/>
    </row>
    <row r="52" spans="1:9" x14ac:dyDescent="0.2">
      <c r="A52" s="34"/>
      <c r="B52" s="34"/>
      <c r="C52" s="34"/>
    </row>
  </sheetData>
  <mergeCells count="32">
    <mergeCell ref="A37:G37"/>
    <mergeCell ref="A50:B50"/>
    <mergeCell ref="G50:I50"/>
    <mergeCell ref="G51:I51"/>
    <mergeCell ref="B20:D20"/>
    <mergeCell ref="B22:D23"/>
    <mergeCell ref="B24:D24"/>
    <mergeCell ref="B26:D26"/>
    <mergeCell ref="B28:D28"/>
    <mergeCell ref="B30:D30"/>
    <mergeCell ref="F15:F16"/>
    <mergeCell ref="G15:G16"/>
    <mergeCell ref="H15:H16"/>
    <mergeCell ref="I15:I16"/>
    <mergeCell ref="A17:A18"/>
    <mergeCell ref="B17:D18"/>
    <mergeCell ref="E17:E18"/>
    <mergeCell ref="F17:F18"/>
    <mergeCell ref="G17:G18"/>
    <mergeCell ref="H17:H18"/>
    <mergeCell ref="A10:C10"/>
    <mergeCell ref="A11:C11"/>
    <mergeCell ref="A12:C12"/>
    <mergeCell ref="D12:E12"/>
    <mergeCell ref="A15:D16"/>
    <mergeCell ref="E15:E16"/>
    <mergeCell ref="A9:C9"/>
    <mergeCell ref="A2:I2"/>
    <mergeCell ref="A5:I5"/>
    <mergeCell ref="A7:D7"/>
    <mergeCell ref="C8:D8"/>
    <mergeCell ref="F8:I8"/>
  </mergeCells>
  <pageMargins left="0.59055118110236227" right="0.39370078740157483" top="0.39370078740157483" bottom="0" header="0.51181102362204722" footer="0.19685039370078741"/>
  <pageSetup paperSize="9" scale="93" orientation="portrait" r:id="rId1"/>
  <headerFooter alignWithMargins="0">
    <oddFooter>&amp;R
&amp;D    tilbudslister&amp;F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54"/>
  <sheetViews>
    <sheetView topLeftCell="A5" workbookViewId="0">
      <selection activeCell="F12" sqref="F12:H12"/>
    </sheetView>
  </sheetViews>
  <sheetFormatPr defaultRowHeight="12.75" x14ac:dyDescent="0.2"/>
  <cols>
    <col min="1" max="1" width="3.5703125" customWidth="1"/>
    <col min="4" max="4" width="18.28515625" customWidth="1"/>
    <col min="5" max="5" width="10.42578125" customWidth="1"/>
    <col min="7" max="7" width="10.85546875" customWidth="1"/>
    <col min="8" max="8" width="13.28515625" customWidth="1"/>
    <col min="9" max="9" width="17.42578125" customWidth="1"/>
  </cols>
  <sheetData>
    <row r="1" spans="1:15" ht="23.25" x14ac:dyDescent="0.35">
      <c r="A1" s="1" t="s">
        <v>39</v>
      </c>
      <c r="I1" s="2"/>
    </row>
    <row r="2" spans="1:15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5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5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5" ht="18" x14ac:dyDescent="0.25">
      <c r="A5" s="187" t="s">
        <v>71</v>
      </c>
      <c r="B5" s="187"/>
      <c r="C5" s="187"/>
      <c r="D5" s="187"/>
      <c r="E5" s="187"/>
      <c r="F5" s="187"/>
      <c r="G5" s="187"/>
      <c r="H5" s="187"/>
      <c r="I5" s="187"/>
    </row>
    <row r="6" spans="1:15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5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5" x14ac:dyDescent="0.2">
      <c r="A8" s="56" t="s">
        <v>63</v>
      </c>
      <c r="B8" s="56"/>
      <c r="C8" s="158" t="s">
        <v>83</v>
      </c>
      <c r="D8" s="158"/>
      <c r="E8" s="56"/>
      <c r="F8" s="159"/>
      <c r="G8" s="159"/>
      <c r="H8" s="159"/>
      <c r="I8" s="159"/>
      <c r="J8" s="3"/>
    </row>
    <row r="9" spans="1:15" x14ac:dyDescent="0.2">
      <c r="A9" s="158" t="s">
        <v>84</v>
      </c>
      <c r="B9" s="158"/>
      <c r="C9" s="158"/>
      <c r="D9" s="84">
        <v>400</v>
      </c>
      <c r="F9" s="93" t="s">
        <v>60</v>
      </c>
      <c r="G9" s="93"/>
      <c r="H9" s="94" t="s">
        <v>59</v>
      </c>
      <c r="I9" s="93"/>
      <c r="J9" s="3"/>
      <c r="N9" s="84"/>
      <c r="O9" s="84"/>
    </row>
    <row r="10" spans="1:15" x14ac:dyDescent="0.2">
      <c r="A10" s="158" t="s">
        <v>111</v>
      </c>
      <c r="B10" s="158"/>
      <c r="C10" s="158"/>
      <c r="D10" s="84">
        <v>4.5</v>
      </c>
      <c r="F10" s="93" t="s">
        <v>61</v>
      </c>
      <c r="G10" s="93"/>
      <c r="H10" s="94" t="s">
        <v>59</v>
      </c>
      <c r="I10" s="88"/>
      <c r="J10" s="3"/>
      <c r="N10" s="84"/>
      <c r="O10" s="84"/>
    </row>
    <row r="11" spans="1:15" x14ac:dyDescent="0.2">
      <c r="A11" s="158" t="s">
        <v>85</v>
      </c>
      <c r="B11" s="158"/>
      <c r="C11" s="158"/>
      <c r="D11" s="84">
        <v>210</v>
      </c>
      <c r="E11" s="84"/>
      <c r="F11" s="56" t="s">
        <v>58</v>
      </c>
      <c r="G11" s="3"/>
      <c r="H11" s="84" t="s">
        <v>57</v>
      </c>
      <c r="I11" s="88"/>
      <c r="J11" s="3"/>
      <c r="N11" s="84"/>
      <c r="O11" s="84"/>
    </row>
    <row r="12" spans="1:15" x14ac:dyDescent="0.2">
      <c r="A12" s="158" t="s">
        <v>112</v>
      </c>
      <c r="B12" s="158"/>
      <c r="C12" s="158"/>
      <c r="D12" s="84">
        <v>6</v>
      </c>
      <c r="E12" s="84"/>
      <c r="F12" t="s">
        <v>118</v>
      </c>
      <c r="H12" s="2" t="s">
        <v>119</v>
      </c>
      <c r="I12" s="88"/>
      <c r="J12" s="3"/>
      <c r="N12" s="84"/>
      <c r="O12" s="84"/>
    </row>
    <row r="13" spans="1:15" x14ac:dyDescent="0.2">
      <c r="A13" s="158" t="s">
        <v>54</v>
      </c>
      <c r="B13" s="158"/>
      <c r="C13" s="158"/>
      <c r="D13" s="92" t="s">
        <v>81</v>
      </c>
      <c r="E13" s="3"/>
      <c r="I13" s="93"/>
      <c r="J13" s="3"/>
    </row>
    <row r="14" spans="1:15" x14ac:dyDescent="0.2">
      <c r="A14" s="158" t="s">
        <v>55</v>
      </c>
      <c r="B14" s="158"/>
      <c r="C14" s="158"/>
      <c r="D14" s="189"/>
      <c r="E14" s="189"/>
      <c r="I14" s="3"/>
      <c r="J14" s="3"/>
    </row>
    <row r="15" spans="1:15" x14ac:dyDescent="0.2">
      <c r="A15" s="56" t="s">
        <v>56</v>
      </c>
      <c r="B15" s="3"/>
      <c r="C15" s="3"/>
      <c r="D15" s="3"/>
      <c r="E15" s="3"/>
      <c r="F15" s="3"/>
      <c r="G15" s="3"/>
      <c r="H15" s="3"/>
      <c r="I15" s="3"/>
    </row>
    <row r="16" spans="1:15" ht="13.5" thickBot="1" x14ac:dyDescent="0.25">
      <c r="A16" s="56"/>
      <c r="B16" s="3"/>
      <c r="C16" s="3"/>
      <c r="D16" s="3"/>
      <c r="E16" s="3"/>
      <c r="F16" s="3"/>
      <c r="G16" s="3"/>
      <c r="H16" s="3"/>
      <c r="I16" s="3"/>
    </row>
    <row r="17" spans="1:9" x14ac:dyDescent="0.2">
      <c r="A17" s="190" t="s">
        <v>0</v>
      </c>
      <c r="B17" s="191"/>
      <c r="C17" s="191"/>
      <c r="D17" s="192"/>
      <c r="E17" s="185" t="s">
        <v>1</v>
      </c>
      <c r="F17" s="185" t="s">
        <v>2</v>
      </c>
      <c r="G17" s="133" t="s">
        <v>3</v>
      </c>
      <c r="H17" s="133" t="s">
        <v>5</v>
      </c>
      <c r="I17" s="133" t="s">
        <v>21</v>
      </c>
    </row>
    <row r="18" spans="1:9" ht="13.5" thickBot="1" x14ac:dyDescent="0.25">
      <c r="A18" s="193"/>
      <c r="B18" s="194"/>
      <c r="C18" s="194"/>
      <c r="D18" s="195"/>
      <c r="E18" s="186"/>
      <c r="F18" s="186"/>
      <c r="G18" s="134"/>
      <c r="H18" s="134"/>
      <c r="I18" s="134"/>
    </row>
    <row r="19" spans="1:9" ht="12.75" customHeight="1" x14ac:dyDescent="0.2">
      <c r="A19" s="173" t="s">
        <v>4</v>
      </c>
      <c r="B19" s="218" t="s">
        <v>49</v>
      </c>
      <c r="C19" s="219"/>
      <c r="D19" s="220"/>
      <c r="E19" s="177" t="s">
        <v>15</v>
      </c>
      <c r="F19" s="179">
        <f>(D9*D10)+(D11*D12)</f>
        <v>3060</v>
      </c>
      <c r="G19" s="181"/>
      <c r="H19" s="183">
        <f>(F19)*(G19)</f>
        <v>0</v>
      </c>
      <c r="I19" s="82" t="s">
        <v>37</v>
      </c>
    </row>
    <row r="20" spans="1:9" ht="12" customHeight="1" x14ac:dyDescent="0.2">
      <c r="A20" s="174"/>
      <c r="B20" s="221"/>
      <c r="C20" s="221"/>
      <c r="D20" s="222"/>
      <c r="E20" s="178"/>
      <c r="F20" s="180"/>
      <c r="G20" s="182"/>
      <c r="H20" s="184"/>
      <c r="I20" s="83" t="s">
        <v>38</v>
      </c>
    </row>
    <row r="21" spans="1:9" ht="5.25" customHeight="1" x14ac:dyDescent="0.2">
      <c r="A21" s="9"/>
      <c r="B21" s="10"/>
      <c r="C21" s="10"/>
      <c r="D21" s="11"/>
      <c r="E21" s="37"/>
      <c r="F21" s="29"/>
      <c r="G21" s="35"/>
      <c r="H21" s="30"/>
      <c r="I21" s="6"/>
    </row>
    <row r="22" spans="1:9" ht="14.25" x14ac:dyDescent="0.2">
      <c r="A22" s="75" t="s">
        <v>6</v>
      </c>
      <c r="B22" s="200" t="s">
        <v>51</v>
      </c>
      <c r="C22" s="200"/>
      <c r="D22" s="201"/>
      <c r="E22" s="37" t="s">
        <v>15</v>
      </c>
      <c r="F22" s="29">
        <v>3060</v>
      </c>
      <c r="G22" s="35"/>
      <c r="H22" s="30">
        <f>SUM(F22)*(G22)</f>
        <v>0</v>
      </c>
      <c r="I22" s="6" t="s">
        <v>23</v>
      </c>
    </row>
    <row r="23" spans="1:9" ht="4.5" customHeight="1" x14ac:dyDescent="0.2">
      <c r="A23" s="9"/>
      <c r="B23" s="53"/>
      <c r="C23" s="10"/>
      <c r="D23" s="11"/>
      <c r="E23" s="37"/>
      <c r="F23" s="29"/>
      <c r="G23" s="35"/>
      <c r="H23" s="30"/>
      <c r="I23" s="6"/>
    </row>
    <row r="24" spans="1:9" ht="36.75" customHeight="1" x14ac:dyDescent="0.2">
      <c r="A24" s="67" t="s">
        <v>7</v>
      </c>
      <c r="B24" s="164" t="s">
        <v>36</v>
      </c>
      <c r="C24" s="164"/>
      <c r="D24" s="165"/>
      <c r="E24" s="64" t="s">
        <v>15</v>
      </c>
      <c r="F24" s="80">
        <v>400</v>
      </c>
      <c r="G24" s="74"/>
      <c r="H24" s="66">
        <f>SUM(F24*G24)</f>
        <v>0</v>
      </c>
      <c r="I24" s="52"/>
    </row>
    <row r="25" spans="1:9" ht="4.5" customHeight="1" x14ac:dyDescent="0.2">
      <c r="A25" s="9"/>
      <c r="B25" s="164"/>
      <c r="C25" s="164"/>
      <c r="D25" s="165"/>
      <c r="E25" s="37"/>
      <c r="F25" s="29"/>
      <c r="G25" s="35"/>
      <c r="H25" s="30"/>
      <c r="I25" s="52"/>
    </row>
    <row r="26" spans="1:9" ht="12.75" customHeight="1" x14ac:dyDescent="0.2">
      <c r="A26" s="57" t="s">
        <v>8</v>
      </c>
      <c r="B26" s="53" t="s">
        <v>41</v>
      </c>
      <c r="C26" s="10"/>
      <c r="D26" s="11"/>
      <c r="E26" s="58" t="s">
        <v>16</v>
      </c>
      <c r="F26" s="29">
        <v>7</v>
      </c>
      <c r="G26" s="74"/>
      <c r="H26" s="66">
        <f>SUM(F26*G26)</f>
        <v>0</v>
      </c>
      <c r="I26" s="52"/>
    </row>
    <row r="27" spans="1:9" ht="5.25" customHeight="1" x14ac:dyDescent="0.2">
      <c r="A27" s="9"/>
      <c r="B27" s="69"/>
      <c r="C27" s="69"/>
      <c r="D27" s="70"/>
      <c r="E27" s="37"/>
      <c r="F27" s="29"/>
      <c r="G27" s="35"/>
      <c r="H27" s="30"/>
      <c r="I27" s="52"/>
    </row>
    <row r="28" spans="1:9" ht="12.75" customHeight="1" x14ac:dyDescent="0.2">
      <c r="A28" s="57" t="s">
        <v>9</v>
      </c>
      <c r="B28" s="202" t="s">
        <v>35</v>
      </c>
      <c r="C28" s="202"/>
      <c r="D28" s="203"/>
      <c r="E28" s="58" t="s">
        <v>17</v>
      </c>
      <c r="F28" s="29">
        <v>6</v>
      </c>
      <c r="G28" s="74"/>
      <c r="H28" s="66">
        <f>SUM(F28*G28)</f>
        <v>0</v>
      </c>
      <c r="I28" s="52"/>
    </row>
    <row r="29" spans="1:9" ht="4.5" customHeight="1" x14ac:dyDescent="0.2">
      <c r="A29" s="57"/>
      <c r="B29" s="72"/>
      <c r="C29" s="69"/>
      <c r="D29" s="70"/>
      <c r="E29" s="58"/>
      <c r="F29" s="29"/>
      <c r="G29" s="74"/>
      <c r="H29" s="66"/>
      <c r="I29" s="52"/>
    </row>
    <row r="30" spans="1:9" ht="12.75" customHeight="1" x14ac:dyDescent="0.2">
      <c r="A30" s="57" t="s">
        <v>10</v>
      </c>
      <c r="B30" s="202" t="s">
        <v>45</v>
      </c>
      <c r="C30" s="202"/>
      <c r="D30" s="203"/>
      <c r="E30" s="58" t="s">
        <v>17</v>
      </c>
      <c r="F30" s="29">
        <v>0</v>
      </c>
      <c r="G30" s="74"/>
      <c r="H30" s="66">
        <f>SUM(F30*G30)</f>
        <v>0</v>
      </c>
      <c r="I30" s="52"/>
    </row>
    <row r="31" spans="1:9" ht="5.25" customHeight="1" x14ac:dyDescent="0.2">
      <c r="A31" s="12"/>
      <c r="B31" s="10"/>
      <c r="C31" s="10"/>
      <c r="D31" s="11"/>
      <c r="E31" s="37"/>
      <c r="F31" s="29"/>
      <c r="G31" s="35"/>
      <c r="H31" s="30"/>
      <c r="I31" s="6"/>
    </row>
    <row r="32" spans="1:9" ht="28.5" customHeight="1" x14ac:dyDescent="0.2">
      <c r="A32" s="67" t="s">
        <v>11</v>
      </c>
      <c r="B32" s="153" t="s">
        <v>43</v>
      </c>
      <c r="C32" s="153"/>
      <c r="D32" s="166"/>
      <c r="E32" s="73" t="s">
        <v>17</v>
      </c>
      <c r="F32" s="65">
        <v>6</v>
      </c>
      <c r="G32" s="74"/>
      <c r="H32" s="66">
        <f>SUM(F32*G32)</f>
        <v>0</v>
      </c>
      <c r="I32" s="6"/>
    </row>
    <row r="33" spans="1:9" ht="5.25" customHeight="1" x14ac:dyDescent="0.2">
      <c r="A33" s="12"/>
      <c r="B33" s="10"/>
      <c r="C33" s="10"/>
      <c r="D33" s="11"/>
      <c r="E33" s="37"/>
      <c r="F33" s="29"/>
      <c r="G33" s="35"/>
      <c r="H33" s="30"/>
      <c r="I33" s="6"/>
    </row>
    <row r="34" spans="1:9" x14ac:dyDescent="0.2">
      <c r="A34" s="12"/>
      <c r="B34" s="13" t="s">
        <v>12</v>
      </c>
      <c r="C34" s="10"/>
      <c r="D34" s="11"/>
      <c r="E34" s="37"/>
      <c r="F34" s="29"/>
      <c r="G34" s="35"/>
      <c r="H34" s="30"/>
      <c r="I34" s="6"/>
    </row>
    <row r="35" spans="1:9" x14ac:dyDescent="0.2">
      <c r="A35" s="12"/>
      <c r="B35" s="53" t="s">
        <v>13</v>
      </c>
      <c r="C35" s="10"/>
      <c r="D35" s="11"/>
      <c r="E35" s="37"/>
      <c r="F35" s="29"/>
      <c r="G35" s="35"/>
      <c r="H35" s="30"/>
      <c r="I35" s="6"/>
    </row>
    <row r="36" spans="1:9" ht="5.25" customHeight="1" x14ac:dyDescent="0.2">
      <c r="A36" s="12"/>
      <c r="B36" s="115"/>
      <c r="C36" s="115"/>
      <c r="D36" s="116"/>
      <c r="E36" s="37"/>
      <c r="F36" s="29"/>
      <c r="G36" s="35"/>
      <c r="H36" s="30"/>
      <c r="I36" s="6"/>
    </row>
    <row r="37" spans="1:9" x14ac:dyDescent="0.2">
      <c r="A37" s="57" t="s">
        <v>44</v>
      </c>
      <c r="B37" s="223" t="s">
        <v>113</v>
      </c>
      <c r="C37" s="224"/>
      <c r="D37" s="225"/>
      <c r="E37" s="37" t="s">
        <v>16</v>
      </c>
      <c r="F37" s="29">
        <v>15</v>
      </c>
      <c r="G37" s="74"/>
      <c r="H37" s="30">
        <f>SUM(F37)*(G37)</f>
        <v>0</v>
      </c>
      <c r="I37" s="52" t="s">
        <v>20</v>
      </c>
    </row>
    <row r="38" spans="1:9" ht="5.25" customHeight="1" thickBot="1" x14ac:dyDescent="0.25">
      <c r="A38" s="14"/>
      <c r="B38" s="226"/>
      <c r="C38" s="226"/>
      <c r="D38" s="227"/>
      <c r="E38" s="38"/>
      <c r="F38" s="17"/>
      <c r="G38" s="36"/>
      <c r="H38" s="31"/>
      <c r="I38" s="17"/>
    </row>
    <row r="39" spans="1:9" ht="22.5" customHeight="1" thickBot="1" x14ac:dyDescent="0.25">
      <c r="A39" s="167" t="s">
        <v>19</v>
      </c>
      <c r="B39" s="168"/>
      <c r="C39" s="168"/>
      <c r="D39" s="168"/>
      <c r="E39" s="168"/>
      <c r="F39" s="168"/>
      <c r="G39" s="169"/>
      <c r="H39" s="32">
        <f>SUM(H19:H38)</f>
        <v>0</v>
      </c>
    </row>
    <row r="40" spans="1:9" x14ac:dyDescent="0.2">
      <c r="A40" s="7"/>
      <c r="B40" s="7"/>
      <c r="C40" s="7"/>
      <c r="D40" s="20"/>
      <c r="H40" s="5"/>
    </row>
    <row r="41" spans="1:9" x14ac:dyDescent="0.2">
      <c r="A41" s="7"/>
      <c r="B41" s="7"/>
      <c r="C41" s="7"/>
      <c r="D41" s="20"/>
      <c r="H41" s="5"/>
    </row>
    <row r="42" spans="1:9" x14ac:dyDescent="0.2">
      <c r="A42" s="7"/>
      <c r="B42" s="7"/>
      <c r="C42" s="7"/>
      <c r="D42" s="40"/>
      <c r="H42" s="5"/>
    </row>
    <row r="43" spans="1:9" x14ac:dyDescent="0.2">
      <c r="A43" s="7"/>
      <c r="B43" s="7"/>
      <c r="C43" s="7"/>
      <c r="D43" s="20"/>
      <c r="H43" s="5"/>
    </row>
    <row r="44" spans="1:9" x14ac:dyDescent="0.2">
      <c r="A44" s="24" t="s">
        <v>22</v>
      </c>
      <c r="B44" s="21"/>
      <c r="C44" s="39"/>
      <c r="D44" s="59"/>
      <c r="E44" s="22"/>
      <c r="F44" s="22"/>
      <c r="G44" s="22"/>
      <c r="H44" s="22"/>
      <c r="I44" s="22"/>
    </row>
    <row r="45" spans="1:9" x14ac:dyDescent="0.2">
      <c r="A45" s="22"/>
      <c r="B45" s="22"/>
      <c r="C45" s="22"/>
      <c r="D45" s="22"/>
      <c r="E45" s="22"/>
      <c r="F45" s="22"/>
      <c r="G45" s="22"/>
      <c r="H45" s="22"/>
      <c r="I45" s="22"/>
    </row>
    <row r="46" spans="1:9" x14ac:dyDescent="0.2">
      <c r="A46" s="25"/>
      <c r="B46" s="25"/>
      <c r="C46" s="25"/>
      <c r="D46" s="26"/>
      <c r="E46" s="23"/>
      <c r="F46" s="23"/>
      <c r="G46" s="23"/>
      <c r="H46" s="27"/>
      <c r="I46" s="23"/>
    </row>
    <row r="47" spans="1:9" x14ac:dyDescent="0.2">
      <c r="A47" s="42"/>
      <c r="B47" s="42"/>
      <c r="C47" s="42"/>
      <c r="D47" s="20"/>
      <c r="E47" s="4"/>
      <c r="F47" s="4"/>
      <c r="G47" s="4"/>
      <c r="H47" s="5"/>
      <c r="I47" s="4"/>
    </row>
    <row r="48" spans="1:9" x14ac:dyDescent="0.2">
      <c r="A48" s="7"/>
      <c r="B48" s="7"/>
      <c r="C48" s="7"/>
      <c r="D48" s="20"/>
      <c r="H48" s="5"/>
    </row>
    <row r="49" spans="1:9" x14ac:dyDescent="0.2">
      <c r="A49" s="7"/>
      <c r="B49" s="7"/>
      <c r="C49" s="7"/>
      <c r="D49" s="20"/>
      <c r="H49" s="5"/>
    </row>
    <row r="51" spans="1:9" x14ac:dyDescent="0.2">
      <c r="F51" s="8"/>
    </row>
    <row r="52" spans="1:9" x14ac:dyDescent="0.2">
      <c r="A52" s="170"/>
      <c r="B52" s="170"/>
      <c r="C52" s="33" t="s">
        <v>18</v>
      </c>
      <c r="D52" s="51" t="s">
        <v>70</v>
      </c>
      <c r="G52" s="171"/>
      <c r="H52" s="171"/>
      <c r="I52" s="171"/>
    </row>
    <row r="53" spans="1:9" x14ac:dyDescent="0.2">
      <c r="F53" s="8"/>
      <c r="G53" s="145" t="s">
        <v>14</v>
      </c>
      <c r="H53" s="141"/>
      <c r="I53" s="141"/>
    </row>
    <row r="54" spans="1:9" x14ac:dyDescent="0.2">
      <c r="A54" s="34"/>
      <c r="B54" s="34"/>
      <c r="C54" s="34"/>
    </row>
  </sheetData>
  <mergeCells count="34">
    <mergeCell ref="B30:D30"/>
    <mergeCell ref="B24:D25"/>
    <mergeCell ref="B32:D32"/>
    <mergeCell ref="A39:G39"/>
    <mergeCell ref="A52:B52"/>
    <mergeCell ref="G52:I52"/>
    <mergeCell ref="G53:I53"/>
    <mergeCell ref="F17:F18"/>
    <mergeCell ref="G17:G18"/>
    <mergeCell ref="H17:H18"/>
    <mergeCell ref="I17:I18"/>
    <mergeCell ref="A19:A20"/>
    <mergeCell ref="B19:D20"/>
    <mergeCell ref="E19:E20"/>
    <mergeCell ref="F19:F20"/>
    <mergeCell ref="G19:G20"/>
    <mergeCell ref="H19:H20"/>
    <mergeCell ref="B37:D38"/>
    <mergeCell ref="B22:D22"/>
    <mergeCell ref="B28:D28"/>
    <mergeCell ref="A10:C10"/>
    <mergeCell ref="A13:C13"/>
    <mergeCell ref="A14:C14"/>
    <mergeCell ref="D14:E14"/>
    <mergeCell ref="A17:D18"/>
    <mergeCell ref="E17:E18"/>
    <mergeCell ref="A11:C11"/>
    <mergeCell ref="A12:C12"/>
    <mergeCell ref="A9:C9"/>
    <mergeCell ref="A2:I2"/>
    <mergeCell ref="A5:I5"/>
    <mergeCell ref="A7:D7"/>
    <mergeCell ref="C8:D8"/>
    <mergeCell ref="F8:I8"/>
  </mergeCells>
  <pageMargins left="0.59055118110236227" right="0.39370078740157483" top="0.39370078740157483" bottom="0" header="0.51181102362204722" footer="0.19685039370078741"/>
  <pageSetup paperSize="9" scale="93" orientation="portrait" r:id="rId1"/>
  <headerFooter alignWithMargins="0">
    <oddFooter>&amp;R
&amp;D    tilbudslister&amp;F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6"/>
  <sheetViews>
    <sheetView topLeftCell="A8" workbookViewId="0">
      <selection activeCell="M32" sqref="M32"/>
    </sheetView>
  </sheetViews>
  <sheetFormatPr defaultRowHeight="12.75" x14ac:dyDescent="0.2"/>
  <cols>
    <col min="1" max="1" width="3.28515625" customWidth="1"/>
    <col min="3" max="3" width="9.140625" customWidth="1"/>
    <col min="4" max="4" width="11.28515625" bestFit="1" customWidth="1"/>
    <col min="5" max="5" width="8.28515625" customWidth="1"/>
    <col min="7" max="7" width="12.42578125" customWidth="1"/>
    <col min="8" max="8" width="13" customWidth="1"/>
    <col min="9" max="9" width="12.85546875" customWidth="1"/>
  </cols>
  <sheetData>
    <row r="1" spans="1:16" ht="23.25" x14ac:dyDescent="0.35">
      <c r="A1" s="1" t="s">
        <v>39</v>
      </c>
      <c r="I1" s="2"/>
    </row>
    <row r="2" spans="1:16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6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6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6" ht="18" x14ac:dyDescent="0.25">
      <c r="A5" s="187" t="s">
        <v>71</v>
      </c>
      <c r="B5" s="187"/>
      <c r="C5" s="187"/>
      <c r="D5" s="187"/>
      <c r="E5" s="187"/>
      <c r="F5" s="187"/>
      <c r="G5" s="187"/>
      <c r="H5" s="187"/>
      <c r="I5" s="187"/>
    </row>
    <row r="6" spans="1:16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6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6" x14ac:dyDescent="0.2">
      <c r="A8" s="56" t="s">
        <v>63</v>
      </c>
      <c r="B8" s="56"/>
      <c r="C8" s="234" t="s">
        <v>95</v>
      </c>
      <c r="D8" s="234"/>
      <c r="E8" s="56"/>
      <c r="F8" s="159"/>
      <c r="G8" s="159"/>
      <c r="H8" s="159"/>
      <c r="I8" s="159"/>
      <c r="J8" s="3"/>
    </row>
    <row r="9" spans="1:16" x14ac:dyDescent="0.2">
      <c r="A9" s="158" t="s">
        <v>52</v>
      </c>
      <c r="B9" s="158"/>
      <c r="C9" s="158"/>
      <c r="D9" s="84">
        <v>230</v>
      </c>
      <c r="E9" s="84"/>
      <c r="F9" s="93" t="s">
        <v>60</v>
      </c>
      <c r="G9" s="93"/>
      <c r="H9" s="94" t="s">
        <v>59</v>
      </c>
      <c r="I9" s="93"/>
      <c r="J9" s="3"/>
    </row>
    <row r="10" spans="1:16" x14ac:dyDescent="0.2">
      <c r="A10" s="158" t="s">
        <v>110</v>
      </c>
      <c r="B10" s="158"/>
      <c r="C10" s="158"/>
      <c r="D10" s="84">
        <v>5.8</v>
      </c>
      <c r="E10" s="84"/>
      <c r="F10" s="93" t="s">
        <v>61</v>
      </c>
      <c r="G10" s="93"/>
      <c r="H10" s="94" t="s">
        <v>59</v>
      </c>
      <c r="I10" s="88"/>
      <c r="J10" s="3"/>
    </row>
    <row r="11" spans="1:16" x14ac:dyDescent="0.2">
      <c r="A11" s="158" t="s">
        <v>54</v>
      </c>
      <c r="B11" s="158"/>
      <c r="C11" s="158"/>
      <c r="D11" s="92" t="s">
        <v>53</v>
      </c>
      <c r="E11" s="3"/>
      <c r="F11" s="56" t="s">
        <v>58</v>
      </c>
      <c r="G11" s="3"/>
      <c r="H11" s="84" t="s">
        <v>57</v>
      </c>
      <c r="I11" s="93"/>
      <c r="J11" s="3"/>
    </row>
    <row r="12" spans="1:16" x14ac:dyDescent="0.2">
      <c r="A12" s="158" t="s">
        <v>55</v>
      </c>
      <c r="B12" s="158"/>
      <c r="C12" s="158"/>
      <c r="D12" s="84">
        <v>2023</v>
      </c>
      <c r="E12" s="3"/>
      <c r="F12" t="s">
        <v>118</v>
      </c>
      <c r="H12" s="2" t="s">
        <v>119</v>
      </c>
      <c r="I12" s="3"/>
      <c r="J12" s="3"/>
    </row>
    <row r="13" spans="1:16" x14ac:dyDescent="0.2">
      <c r="A13" s="56" t="s">
        <v>56</v>
      </c>
      <c r="B13" s="3"/>
      <c r="C13" s="3"/>
      <c r="D13" s="3"/>
      <c r="E13" s="3"/>
      <c r="F13" s="3"/>
      <c r="G13" s="3"/>
      <c r="H13" s="3"/>
      <c r="I13" s="3"/>
      <c r="J13" s="3"/>
    </row>
    <row r="14" spans="1:16" ht="13.5" thickBot="1" x14ac:dyDescent="0.25">
      <c r="E14" s="3"/>
      <c r="F14" s="3"/>
      <c r="G14" s="3"/>
      <c r="H14" s="3"/>
      <c r="I14" s="3"/>
      <c r="P14" s="4"/>
    </row>
    <row r="15" spans="1:16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  <c r="P15" s="4"/>
    </row>
    <row r="16" spans="1:16" ht="13.5" thickBot="1" x14ac:dyDescent="0.25">
      <c r="A16" s="193"/>
      <c r="B16" s="194"/>
      <c r="C16" s="194"/>
      <c r="D16" s="195"/>
      <c r="E16" s="186"/>
      <c r="F16" s="186"/>
      <c r="G16" s="134"/>
      <c r="H16" s="134"/>
      <c r="I16" s="134"/>
    </row>
    <row r="17" spans="1:13" ht="12.75" customHeight="1" x14ac:dyDescent="0.2">
      <c r="A17" s="173" t="s">
        <v>4</v>
      </c>
      <c r="B17" s="218" t="s">
        <v>49</v>
      </c>
      <c r="C17" s="219"/>
      <c r="D17" s="220"/>
      <c r="E17" s="232" t="s">
        <v>15</v>
      </c>
      <c r="F17" s="179">
        <f>D9*D10</f>
        <v>1334</v>
      </c>
      <c r="G17" s="181"/>
      <c r="H17" s="183">
        <f>(F17)*(G17)</f>
        <v>0</v>
      </c>
      <c r="I17" s="54" t="s">
        <v>37</v>
      </c>
    </row>
    <row r="18" spans="1:13" ht="11.25" customHeight="1" x14ac:dyDescent="0.2">
      <c r="A18" s="174"/>
      <c r="B18" s="221"/>
      <c r="C18" s="221"/>
      <c r="D18" s="222"/>
      <c r="E18" s="233"/>
      <c r="F18" s="180"/>
      <c r="G18" s="182"/>
      <c r="H18" s="184"/>
      <c r="I18" s="55" t="s">
        <v>38</v>
      </c>
    </row>
    <row r="19" spans="1:13" ht="5.25" customHeight="1" x14ac:dyDescent="0.2">
      <c r="A19" s="9"/>
      <c r="B19" s="10"/>
      <c r="C19" s="10"/>
      <c r="D19" s="11"/>
      <c r="E19" s="37"/>
      <c r="F19" s="29"/>
      <c r="G19" s="35"/>
      <c r="H19" s="30"/>
      <c r="I19" s="6"/>
    </row>
    <row r="20" spans="1:13" ht="15" customHeight="1" x14ac:dyDescent="0.2">
      <c r="A20" s="57" t="s">
        <v>6</v>
      </c>
      <c r="B20" s="162" t="s">
        <v>40</v>
      </c>
      <c r="C20" s="162"/>
      <c r="D20" s="228"/>
      <c r="E20" s="58" t="s">
        <v>16</v>
      </c>
      <c r="F20" s="29">
        <v>10</v>
      </c>
      <c r="G20" s="35"/>
      <c r="H20" s="30">
        <f>SUM(F20)*(G20)</f>
        <v>0</v>
      </c>
      <c r="I20" s="6" t="s">
        <v>23</v>
      </c>
    </row>
    <row r="21" spans="1:13" ht="5.25" customHeight="1" x14ac:dyDescent="0.2">
      <c r="A21" s="9"/>
      <c r="B21" s="10"/>
      <c r="C21" s="10"/>
      <c r="D21" s="11"/>
      <c r="E21" s="37"/>
      <c r="F21" s="29"/>
      <c r="G21" s="35"/>
      <c r="H21" s="30"/>
      <c r="I21" s="6"/>
    </row>
    <row r="22" spans="1:13" ht="15" customHeight="1" x14ac:dyDescent="0.2">
      <c r="A22" s="57" t="s">
        <v>7</v>
      </c>
      <c r="B22" s="53" t="s">
        <v>32</v>
      </c>
      <c r="C22" s="10"/>
      <c r="D22" s="11"/>
      <c r="E22" s="37" t="s">
        <v>15</v>
      </c>
      <c r="F22" s="29">
        <v>50</v>
      </c>
      <c r="G22" s="35"/>
      <c r="H22" s="30">
        <f>SUM(F22)*(G22)</f>
        <v>0</v>
      </c>
      <c r="I22" s="6" t="s">
        <v>23</v>
      </c>
    </row>
    <row r="23" spans="1:13" ht="5.25" customHeight="1" x14ac:dyDescent="0.2">
      <c r="A23" s="12"/>
      <c r="B23" s="10"/>
      <c r="C23" s="10"/>
      <c r="D23" s="11"/>
      <c r="E23" s="37"/>
      <c r="F23" s="29"/>
      <c r="G23" s="35"/>
      <c r="H23" s="30"/>
      <c r="I23" s="6"/>
    </row>
    <row r="24" spans="1:13" ht="14.25" customHeight="1" x14ac:dyDescent="0.2">
      <c r="A24" s="57" t="s">
        <v>8</v>
      </c>
      <c r="B24" s="53" t="s">
        <v>41</v>
      </c>
      <c r="C24" s="10"/>
      <c r="D24" s="11"/>
      <c r="E24" s="58" t="s">
        <v>16</v>
      </c>
      <c r="F24" s="79">
        <v>0</v>
      </c>
      <c r="G24" s="35">
        <f>Forside!D60</f>
        <v>0</v>
      </c>
      <c r="H24" s="30">
        <f>SUM(F24)*(G24)</f>
        <v>0</v>
      </c>
      <c r="I24" s="6"/>
    </row>
    <row r="25" spans="1:13" ht="6.75" customHeight="1" x14ac:dyDescent="0.2">
      <c r="A25" s="57"/>
      <c r="B25" s="53"/>
      <c r="C25" s="10"/>
      <c r="D25" s="11"/>
      <c r="E25" s="58"/>
      <c r="F25" s="79"/>
      <c r="G25" s="35"/>
      <c r="H25" s="30"/>
      <c r="I25" s="6"/>
    </row>
    <row r="26" spans="1:13" x14ac:dyDescent="0.2">
      <c r="A26" s="12"/>
      <c r="B26" s="13" t="s">
        <v>12</v>
      </c>
      <c r="C26" s="10"/>
      <c r="D26" s="11"/>
      <c r="E26" s="37"/>
      <c r="F26" s="29"/>
      <c r="G26" s="35"/>
      <c r="H26" s="30"/>
      <c r="I26" s="6"/>
    </row>
    <row r="27" spans="1:13" x14ac:dyDescent="0.2">
      <c r="A27" s="12"/>
      <c r="B27" s="53" t="s">
        <v>13</v>
      </c>
      <c r="C27" s="10"/>
      <c r="D27" s="11"/>
      <c r="E27" s="37"/>
      <c r="F27" s="29"/>
      <c r="G27" s="35"/>
      <c r="H27" s="30"/>
      <c r="I27" s="6"/>
    </row>
    <row r="28" spans="1:13" ht="5.25" customHeight="1" x14ac:dyDescent="0.2">
      <c r="A28" s="12"/>
      <c r="B28" s="10"/>
      <c r="C28" s="10"/>
      <c r="D28" s="11"/>
      <c r="E28" s="37"/>
      <c r="F28" s="29"/>
      <c r="G28" s="35"/>
      <c r="H28" s="30"/>
      <c r="I28" s="6"/>
    </row>
    <row r="29" spans="1:13" x14ac:dyDescent="0.2">
      <c r="A29" s="57" t="s">
        <v>9</v>
      </c>
      <c r="B29" s="153" t="s">
        <v>114</v>
      </c>
      <c r="C29" s="161"/>
      <c r="D29" s="229"/>
      <c r="E29" s="37" t="s">
        <v>16</v>
      </c>
      <c r="F29" s="29">
        <v>7</v>
      </c>
      <c r="G29" s="35"/>
      <c r="H29" s="30">
        <f>SUM(F29)*(G29)</f>
        <v>0</v>
      </c>
      <c r="I29" s="52" t="s">
        <v>20</v>
      </c>
      <c r="M29" s="4"/>
    </row>
    <row r="30" spans="1:13" ht="5.25" customHeight="1" thickBot="1" x14ac:dyDescent="0.25">
      <c r="A30" s="14"/>
      <c r="B30" s="230"/>
      <c r="C30" s="230"/>
      <c r="D30" s="231"/>
      <c r="E30" s="38"/>
      <c r="F30" s="17"/>
      <c r="G30" s="36"/>
      <c r="H30" s="31"/>
      <c r="I30" s="17"/>
    </row>
    <row r="31" spans="1:13" ht="22.5" customHeight="1" thickBot="1" x14ac:dyDescent="0.25">
      <c r="A31" s="167" t="s">
        <v>19</v>
      </c>
      <c r="B31" s="168"/>
      <c r="C31" s="168"/>
      <c r="D31" s="168"/>
      <c r="E31" s="168"/>
      <c r="F31" s="168"/>
      <c r="G31" s="169"/>
      <c r="H31" s="32">
        <f>SUM(H17:H30)</f>
        <v>0</v>
      </c>
    </row>
    <row r="32" spans="1:13" x14ac:dyDescent="0.2">
      <c r="A32" s="7"/>
      <c r="B32" s="7"/>
      <c r="C32" s="7"/>
      <c r="D32" s="20"/>
      <c r="H32" s="5"/>
    </row>
    <row r="33" spans="1:9" x14ac:dyDescent="0.2">
      <c r="A33" s="7"/>
      <c r="B33" s="7"/>
      <c r="C33" s="7"/>
      <c r="D33" s="20"/>
      <c r="H33" s="5"/>
    </row>
    <row r="34" spans="1:9" x14ac:dyDescent="0.2">
      <c r="A34" s="7"/>
      <c r="B34" s="7"/>
      <c r="C34" s="7"/>
      <c r="D34" s="40"/>
      <c r="H34" s="5"/>
    </row>
    <row r="35" spans="1:9" x14ac:dyDescent="0.2">
      <c r="A35" s="7"/>
      <c r="B35" s="7"/>
      <c r="C35" s="7"/>
      <c r="D35" s="20"/>
      <c r="H35" s="5"/>
    </row>
    <row r="36" spans="1:9" x14ac:dyDescent="0.2">
      <c r="A36" s="24" t="s">
        <v>22</v>
      </c>
      <c r="B36" s="21"/>
      <c r="C36" s="39"/>
      <c r="D36" s="59"/>
      <c r="E36" s="22"/>
      <c r="F36" s="22"/>
      <c r="G36" s="22"/>
      <c r="H36" s="22"/>
      <c r="I36" s="22"/>
    </row>
    <row r="37" spans="1:9" x14ac:dyDescent="0.2">
      <c r="A37" s="22"/>
      <c r="B37" s="22"/>
      <c r="C37" s="22"/>
      <c r="D37" s="22"/>
      <c r="E37" s="22"/>
      <c r="F37" s="22"/>
      <c r="G37" s="22"/>
      <c r="H37" s="22"/>
      <c r="I37" s="22"/>
    </row>
    <row r="38" spans="1:9" x14ac:dyDescent="0.2">
      <c r="A38" s="25"/>
      <c r="B38" s="25"/>
      <c r="C38" s="25"/>
      <c r="D38" s="26"/>
      <c r="E38" s="23"/>
      <c r="F38" s="23"/>
      <c r="G38" s="23"/>
      <c r="H38" s="27"/>
      <c r="I38" s="23"/>
    </row>
    <row r="39" spans="1:9" x14ac:dyDescent="0.2">
      <c r="A39" s="42"/>
      <c r="B39" s="42"/>
      <c r="C39" s="42"/>
      <c r="D39" s="20"/>
      <c r="E39" s="4"/>
      <c r="F39" s="4"/>
      <c r="G39" s="4"/>
      <c r="H39" s="5"/>
      <c r="I39" s="4"/>
    </row>
    <row r="40" spans="1:9" x14ac:dyDescent="0.2">
      <c r="A40" s="7"/>
      <c r="B40" s="7"/>
      <c r="C40" s="7"/>
      <c r="D40" s="20"/>
      <c r="H40" s="5"/>
    </row>
    <row r="41" spans="1:9" x14ac:dyDescent="0.2">
      <c r="A41" s="7"/>
      <c r="B41" s="7"/>
      <c r="C41" s="7"/>
      <c r="D41" s="20"/>
      <c r="H41" s="5"/>
    </row>
    <row r="43" spans="1:9" x14ac:dyDescent="0.2">
      <c r="F43" s="8"/>
    </row>
    <row r="44" spans="1:9" x14ac:dyDescent="0.2">
      <c r="A44" s="170"/>
      <c r="B44" s="170"/>
      <c r="C44" s="33" t="s">
        <v>18</v>
      </c>
      <c r="D44" s="51" t="s">
        <v>70</v>
      </c>
      <c r="G44" s="171"/>
      <c r="H44" s="171"/>
      <c r="I44" s="171"/>
    </row>
    <row r="45" spans="1:9" x14ac:dyDescent="0.2">
      <c r="F45" s="8"/>
      <c r="G45" s="145" t="s">
        <v>14</v>
      </c>
      <c r="H45" s="141"/>
      <c r="I45" s="141"/>
    </row>
    <row r="46" spans="1:9" x14ac:dyDescent="0.2">
      <c r="A46" s="34"/>
      <c r="B46" s="34"/>
      <c r="C46" s="34"/>
    </row>
  </sheetData>
  <mergeCells count="27">
    <mergeCell ref="A2:I2"/>
    <mergeCell ref="A5:I5"/>
    <mergeCell ref="A7:D7"/>
    <mergeCell ref="C8:D8"/>
    <mergeCell ref="F8:I8"/>
    <mergeCell ref="A9:C9"/>
    <mergeCell ref="A10:C10"/>
    <mergeCell ref="A11:C11"/>
    <mergeCell ref="A12:C12"/>
    <mergeCell ref="A15:D16"/>
    <mergeCell ref="E15:E16"/>
    <mergeCell ref="F15:F16"/>
    <mergeCell ref="G15:G16"/>
    <mergeCell ref="H15:H16"/>
    <mergeCell ref="I15:I16"/>
    <mergeCell ref="G45:I45"/>
    <mergeCell ref="H17:H18"/>
    <mergeCell ref="B20:D20"/>
    <mergeCell ref="B29:D30"/>
    <mergeCell ref="A31:G31"/>
    <mergeCell ref="A44:B44"/>
    <mergeCell ref="G44:I44"/>
    <mergeCell ref="A17:A18"/>
    <mergeCell ref="B17:D18"/>
    <mergeCell ref="E17:E18"/>
    <mergeCell ref="F17:F18"/>
    <mergeCell ref="G17:G1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6"/>
  <sheetViews>
    <sheetView workbookViewId="0">
      <selection activeCell="F12" sqref="F12:H12"/>
    </sheetView>
  </sheetViews>
  <sheetFormatPr defaultRowHeight="12.75" x14ac:dyDescent="0.2"/>
  <cols>
    <col min="1" max="1" width="3.28515625" customWidth="1"/>
    <col min="3" max="3" width="9.140625" customWidth="1"/>
    <col min="4" max="4" width="11.28515625" bestFit="1" customWidth="1"/>
    <col min="5" max="5" width="8.28515625" customWidth="1"/>
    <col min="7" max="7" width="10.85546875" customWidth="1"/>
    <col min="8" max="8" width="13.5703125" customWidth="1"/>
    <col min="9" max="9" width="12.85546875" customWidth="1"/>
  </cols>
  <sheetData>
    <row r="1" spans="1:16" ht="23.25" x14ac:dyDescent="0.35">
      <c r="A1" s="1" t="s">
        <v>39</v>
      </c>
      <c r="I1" s="2"/>
    </row>
    <row r="2" spans="1:16" ht="18" x14ac:dyDescent="0.25">
      <c r="A2" s="130"/>
      <c r="B2" s="131"/>
      <c r="C2" s="131"/>
      <c r="D2" s="131"/>
      <c r="E2" s="131"/>
      <c r="F2" s="131"/>
      <c r="G2" s="131"/>
      <c r="H2" s="131"/>
      <c r="I2" s="131"/>
    </row>
    <row r="3" spans="1:16" ht="18" x14ac:dyDescent="0.25">
      <c r="A3" s="18"/>
      <c r="B3" s="19"/>
      <c r="C3" s="19"/>
      <c r="D3" s="19"/>
      <c r="E3" s="19"/>
      <c r="F3" s="19"/>
      <c r="G3" s="19"/>
      <c r="H3" s="19"/>
      <c r="I3" s="19"/>
    </row>
    <row r="4" spans="1:16" ht="18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6" ht="18" x14ac:dyDescent="0.25">
      <c r="A5" s="187" t="s">
        <v>71</v>
      </c>
      <c r="B5" s="187"/>
      <c r="C5" s="187"/>
      <c r="D5" s="187"/>
      <c r="E5" s="187"/>
      <c r="F5" s="187"/>
      <c r="G5" s="187"/>
      <c r="H5" s="187"/>
      <c r="I5" s="187"/>
    </row>
    <row r="6" spans="1:16" ht="18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6" ht="15.75" hidden="1" x14ac:dyDescent="0.25">
      <c r="A7" s="188" t="s">
        <v>29</v>
      </c>
      <c r="B7" s="188"/>
      <c r="C7" s="188"/>
      <c r="D7" s="188"/>
      <c r="F7" s="28"/>
      <c r="G7" s="28"/>
      <c r="H7" s="28"/>
      <c r="I7" s="28"/>
    </row>
    <row r="8" spans="1:16" x14ac:dyDescent="0.2">
      <c r="A8" s="56" t="s">
        <v>63</v>
      </c>
      <c r="B8" s="56"/>
      <c r="C8" s="234" t="s">
        <v>62</v>
      </c>
      <c r="D8" s="234"/>
      <c r="E8" s="56"/>
      <c r="F8" s="159"/>
      <c r="G8" s="159"/>
      <c r="H8" s="159"/>
      <c r="I8" s="159"/>
      <c r="J8" s="3"/>
    </row>
    <row r="9" spans="1:16" x14ac:dyDescent="0.2">
      <c r="A9" s="158" t="s">
        <v>52</v>
      </c>
      <c r="B9" s="158"/>
      <c r="C9" s="158"/>
      <c r="D9" s="84">
        <v>2928</v>
      </c>
      <c r="E9" s="84"/>
      <c r="F9" s="93" t="s">
        <v>60</v>
      </c>
      <c r="G9" s="93"/>
      <c r="H9" s="94" t="s">
        <v>59</v>
      </c>
      <c r="I9" s="93"/>
      <c r="J9" s="3"/>
    </row>
    <row r="10" spans="1:16" x14ac:dyDescent="0.2">
      <c r="A10" s="158" t="s">
        <v>110</v>
      </c>
      <c r="B10" s="158"/>
      <c r="C10" s="158"/>
      <c r="D10" s="84">
        <v>4.5</v>
      </c>
      <c r="E10" s="84"/>
      <c r="F10" s="93" t="s">
        <v>61</v>
      </c>
      <c r="G10" s="93"/>
      <c r="H10" s="94" t="s">
        <v>59</v>
      </c>
      <c r="I10" s="88"/>
      <c r="J10" s="3"/>
    </row>
    <row r="11" spans="1:16" x14ac:dyDescent="0.2">
      <c r="A11" s="158" t="s">
        <v>54</v>
      </c>
      <c r="B11" s="158"/>
      <c r="C11" s="158"/>
      <c r="D11" s="92" t="s">
        <v>53</v>
      </c>
      <c r="E11" s="3"/>
      <c r="F11" s="56" t="s">
        <v>58</v>
      </c>
      <c r="G11" s="3"/>
      <c r="H11" s="84" t="s">
        <v>57</v>
      </c>
      <c r="I11" s="93"/>
      <c r="J11" s="3"/>
    </row>
    <row r="12" spans="1:16" x14ac:dyDescent="0.2">
      <c r="A12" s="158" t="s">
        <v>55</v>
      </c>
      <c r="B12" s="158"/>
      <c r="C12" s="158"/>
      <c r="D12" s="84">
        <v>2023</v>
      </c>
      <c r="E12" s="3"/>
      <c r="F12" t="s">
        <v>118</v>
      </c>
      <c r="H12" s="2" t="s">
        <v>119</v>
      </c>
      <c r="I12" s="3"/>
      <c r="J12" s="3"/>
    </row>
    <row r="13" spans="1:16" x14ac:dyDescent="0.2">
      <c r="A13" s="56" t="s">
        <v>56</v>
      </c>
      <c r="B13" s="3"/>
      <c r="C13" s="3"/>
      <c r="D13" s="3"/>
      <c r="E13" s="3"/>
      <c r="F13" s="3"/>
      <c r="G13" s="3"/>
      <c r="H13" s="3"/>
      <c r="I13" s="3"/>
      <c r="J13" s="3"/>
    </row>
    <row r="14" spans="1:16" ht="13.5" thickBot="1" x14ac:dyDescent="0.25">
      <c r="E14" s="3"/>
      <c r="F14" s="3"/>
      <c r="G14" s="3"/>
      <c r="H14" s="3"/>
      <c r="I14" s="3"/>
      <c r="P14" s="4"/>
    </row>
    <row r="15" spans="1:16" x14ac:dyDescent="0.2">
      <c r="A15" s="190" t="s">
        <v>0</v>
      </c>
      <c r="B15" s="191"/>
      <c r="C15" s="191"/>
      <c r="D15" s="192"/>
      <c r="E15" s="185" t="s">
        <v>1</v>
      </c>
      <c r="F15" s="185" t="s">
        <v>2</v>
      </c>
      <c r="G15" s="133" t="s">
        <v>3</v>
      </c>
      <c r="H15" s="133" t="s">
        <v>5</v>
      </c>
      <c r="I15" s="133" t="s">
        <v>21</v>
      </c>
      <c r="P15" s="4"/>
    </row>
    <row r="16" spans="1:16" ht="13.5" thickBot="1" x14ac:dyDescent="0.25">
      <c r="A16" s="193"/>
      <c r="B16" s="194"/>
      <c r="C16" s="194"/>
      <c r="D16" s="195"/>
      <c r="E16" s="186"/>
      <c r="F16" s="186"/>
      <c r="G16" s="134"/>
      <c r="H16" s="134"/>
      <c r="I16" s="134"/>
    </row>
    <row r="17" spans="1:13" ht="12.75" customHeight="1" x14ac:dyDescent="0.2">
      <c r="A17" s="173" t="s">
        <v>4</v>
      </c>
      <c r="B17" s="218" t="s">
        <v>49</v>
      </c>
      <c r="C17" s="219"/>
      <c r="D17" s="220"/>
      <c r="E17" s="232" t="s">
        <v>15</v>
      </c>
      <c r="F17" s="179">
        <f>D9*D10</f>
        <v>13176</v>
      </c>
      <c r="G17" s="181"/>
      <c r="H17" s="183">
        <f>(F17)*(G17)</f>
        <v>0</v>
      </c>
      <c r="I17" s="54" t="s">
        <v>37</v>
      </c>
    </row>
    <row r="18" spans="1:13" ht="11.25" customHeight="1" x14ac:dyDescent="0.2">
      <c r="A18" s="174"/>
      <c r="B18" s="221"/>
      <c r="C18" s="221"/>
      <c r="D18" s="222"/>
      <c r="E18" s="233"/>
      <c r="F18" s="180"/>
      <c r="G18" s="182"/>
      <c r="H18" s="184"/>
      <c r="I18" s="55" t="s">
        <v>38</v>
      </c>
    </row>
    <row r="19" spans="1:13" ht="5.25" customHeight="1" x14ac:dyDescent="0.2">
      <c r="A19" s="9"/>
      <c r="B19" s="10"/>
      <c r="C19" s="10"/>
      <c r="D19" s="11"/>
      <c r="E19" s="37"/>
      <c r="F19" s="29"/>
      <c r="G19" s="35"/>
      <c r="H19" s="30"/>
      <c r="I19" s="6"/>
    </row>
    <row r="20" spans="1:13" ht="15" customHeight="1" x14ac:dyDescent="0.2">
      <c r="A20" s="57" t="s">
        <v>6</v>
      </c>
      <c r="B20" s="162" t="s">
        <v>40</v>
      </c>
      <c r="C20" s="162"/>
      <c r="D20" s="228"/>
      <c r="E20" s="58" t="s">
        <v>16</v>
      </c>
      <c r="F20" s="29">
        <v>15</v>
      </c>
      <c r="G20" s="74"/>
      <c r="H20" s="30">
        <f>SUM(F20)*(G20)</f>
        <v>0</v>
      </c>
      <c r="I20" s="6" t="s">
        <v>23</v>
      </c>
    </row>
    <row r="21" spans="1:13" ht="5.25" customHeight="1" x14ac:dyDescent="0.2">
      <c r="A21" s="9"/>
      <c r="B21" s="10"/>
      <c r="C21" s="10"/>
      <c r="D21" s="11"/>
      <c r="E21" s="37"/>
      <c r="F21" s="29"/>
      <c r="G21" s="35"/>
      <c r="H21" s="30"/>
      <c r="I21" s="6"/>
    </row>
    <row r="22" spans="1:13" ht="15" customHeight="1" x14ac:dyDescent="0.2">
      <c r="A22" s="57" t="s">
        <v>7</v>
      </c>
      <c r="B22" s="53" t="s">
        <v>32</v>
      </c>
      <c r="C22" s="10"/>
      <c r="D22" s="11"/>
      <c r="E22" s="37" t="s">
        <v>15</v>
      </c>
      <c r="F22" s="29">
        <v>160</v>
      </c>
      <c r="G22" s="74"/>
      <c r="H22" s="30">
        <f>SUM(F22)*(G22)</f>
        <v>0</v>
      </c>
      <c r="I22" s="6" t="s">
        <v>23</v>
      </c>
    </row>
    <row r="23" spans="1:13" ht="5.25" customHeight="1" x14ac:dyDescent="0.2">
      <c r="A23" s="12"/>
      <c r="B23" s="10"/>
      <c r="C23" s="10"/>
      <c r="D23" s="11"/>
      <c r="E23" s="37"/>
      <c r="F23" s="29"/>
      <c r="G23" s="35"/>
      <c r="H23" s="30"/>
      <c r="I23" s="6"/>
    </row>
    <row r="24" spans="1:13" ht="14.25" customHeight="1" x14ac:dyDescent="0.2">
      <c r="A24" s="57" t="s">
        <v>8</v>
      </c>
      <c r="B24" s="53" t="s">
        <v>41</v>
      </c>
      <c r="C24" s="10"/>
      <c r="D24" s="11"/>
      <c r="E24" s="58" t="s">
        <v>16</v>
      </c>
      <c r="F24" s="79">
        <v>7</v>
      </c>
      <c r="G24" s="74"/>
      <c r="H24" s="30">
        <f>SUM(F24)*(G24)</f>
        <v>0</v>
      </c>
      <c r="I24" s="6"/>
    </row>
    <row r="25" spans="1:13" ht="6.75" customHeight="1" x14ac:dyDescent="0.2">
      <c r="A25" s="57"/>
      <c r="B25" s="53"/>
      <c r="C25" s="10"/>
      <c r="D25" s="11"/>
      <c r="E25" s="58"/>
      <c r="F25" s="79"/>
      <c r="G25" s="35"/>
      <c r="H25" s="30"/>
      <c r="I25" s="6"/>
    </row>
    <row r="26" spans="1:13" x14ac:dyDescent="0.2">
      <c r="A26" s="12"/>
      <c r="B26" s="13" t="s">
        <v>12</v>
      </c>
      <c r="C26" s="10"/>
      <c r="D26" s="11"/>
      <c r="E26" s="37"/>
      <c r="F26" s="29"/>
      <c r="G26" s="35"/>
      <c r="H26" s="30"/>
      <c r="I26" s="6"/>
    </row>
    <row r="27" spans="1:13" x14ac:dyDescent="0.2">
      <c r="A27" s="12"/>
      <c r="B27" s="53" t="s">
        <v>13</v>
      </c>
      <c r="C27" s="10"/>
      <c r="D27" s="11"/>
      <c r="E27" s="37"/>
      <c r="F27" s="29"/>
      <c r="G27" s="35"/>
      <c r="H27" s="30"/>
      <c r="I27" s="6"/>
    </row>
    <row r="28" spans="1:13" ht="5.25" customHeight="1" x14ac:dyDescent="0.2">
      <c r="A28" s="12"/>
      <c r="B28" s="10"/>
      <c r="C28" s="10"/>
      <c r="D28" s="11"/>
      <c r="E28" s="37"/>
      <c r="F28" s="29"/>
      <c r="G28" s="35"/>
      <c r="H28" s="30"/>
      <c r="I28" s="6"/>
    </row>
    <row r="29" spans="1:13" x14ac:dyDescent="0.2">
      <c r="A29" s="57" t="s">
        <v>9</v>
      </c>
      <c r="B29" s="153" t="s">
        <v>114</v>
      </c>
      <c r="C29" s="161"/>
      <c r="D29" s="229"/>
      <c r="E29" s="37" t="s">
        <v>16</v>
      </c>
      <c r="F29" s="29">
        <v>66</v>
      </c>
      <c r="G29" s="74"/>
      <c r="H29" s="30">
        <f>SUM(F29)*(G29)</f>
        <v>0</v>
      </c>
      <c r="I29" s="52" t="s">
        <v>20</v>
      </c>
      <c r="M29" s="4"/>
    </row>
    <row r="30" spans="1:13" ht="5.25" customHeight="1" thickBot="1" x14ac:dyDescent="0.25">
      <c r="A30" s="14"/>
      <c r="B30" s="230"/>
      <c r="C30" s="230"/>
      <c r="D30" s="231"/>
      <c r="E30" s="38"/>
      <c r="F30" s="17"/>
      <c r="G30" s="36"/>
      <c r="H30" s="31"/>
      <c r="I30" s="17"/>
    </row>
    <row r="31" spans="1:13" ht="22.5" customHeight="1" thickBot="1" x14ac:dyDescent="0.25">
      <c r="A31" s="167" t="s">
        <v>19</v>
      </c>
      <c r="B31" s="168"/>
      <c r="C31" s="168"/>
      <c r="D31" s="168"/>
      <c r="E31" s="168"/>
      <c r="F31" s="168"/>
      <c r="G31" s="169"/>
      <c r="H31" s="32">
        <f>SUM(H17:H30)</f>
        <v>0</v>
      </c>
    </row>
    <row r="32" spans="1:13" x14ac:dyDescent="0.2">
      <c r="A32" s="7"/>
      <c r="B32" s="7"/>
      <c r="C32" s="7"/>
      <c r="D32" s="20"/>
      <c r="H32" s="5"/>
    </row>
    <row r="33" spans="1:9" x14ac:dyDescent="0.2">
      <c r="A33" s="7"/>
      <c r="B33" s="7"/>
      <c r="C33" s="7"/>
      <c r="D33" s="20"/>
      <c r="H33" s="5"/>
    </row>
    <row r="34" spans="1:9" x14ac:dyDescent="0.2">
      <c r="A34" s="7"/>
      <c r="B34" s="7"/>
      <c r="C34" s="7"/>
      <c r="D34" s="40"/>
      <c r="H34" s="5"/>
    </row>
    <row r="35" spans="1:9" x14ac:dyDescent="0.2">
      <c r="A35" s="7"/>
      <c r="B35" s="7"/>
      <c r="C35" s="7"/>
      <c r="D35" s="20"/>
      <c r="H35" s="5"/>
    </row>
    <row r="36" spans="1:9" x14ac:dyDescent="0.2">
      <c r="A36" s="24" t="s">
        <v>22</v>
      </c>
      <c r="B36" s="21"/>
      <c r="C36" s="39"/>
      <c r="D36" s="59"/>
      <c r="E36" s="22"/>
      <c r="F36" s="22"/>
      <c r="G36" s="22"/>
      <c r="H36" s="22"/>
      <c r="I36" s="22"/>
    </row>
    <row r="37" spans="1:9" x14ac:dyDescent="0.2">
      <c r="A37" s="22"/>
      <c r="B37" s="22"/>
      <c r="C37" s="22"/>
      <c r="D37" s="22"/>
      <c r="E37" s="22"/>
      <c r="F37" s="22"/>
      <c r="G37" s="22"/>
      <c r="H37" s="22"/>
      <c r="I37" s="22"/>
    </row>
    <row r="38" spans="1:9" x14ac:dyDescent="0.2">
      <c r="A38" s="25"/>
      <c r="B38" s="25"/>
      <c r="C38" s="25"/>
      <c r="D38" s="26"/>
      <c r="E38" s="23"/>
      <c r="F38" s="23"/>
      <c r="G38" s="23"/>
      <c r="H38" s="27"/>
      <c r="I38" s="23"/>
    </row>
    <row r="39" spans="1:9" x14ac:dyDescent="0.2">
      <c r="A39" s="42"/>
      <c r="B39" s="42"/>
      <c r="C39" s="42"/>
      <c r="D39" s="20"/>
      <c r="E39" s="4"/>
      <c r="F39" s="4"/>
      <c r="G39" s="4"/>
      <c r="H39" s="5"/>
      <c r="I39" s="4"/>
    </row>
    <row r="40" spans="1:9" x14ac:dyDescent="0.2">
      <c r="A40" s="7"/>
      <c r="B40" s="7"/>
      <c r="C40" s="7"/>
      <c r="D40" s="20"/>
      <c r="H40" s="5"/>
    </row>
    <row r="41" spans="1:9" x14ac:dyDescent="0.2">
      <c r="A41" s="7"/>
      <c r="B41" s="7"/>
      <c r="C41" s="7"/>
      <c r="D41" s="20"/>
      <c r="H41" s="5"/>
    </row>
    <row r="43" spans="1:9" x14ac:dyDescent="0.2">
      <c r="F43" s="8"/>
    </row>
    <row r="44" spans="1:9" x14ac:dyDescent="0.2">
      <c r="A44" s="170"/>
      <c r="B44" s="170"/>
      <c r="C44" s="33" t="s">
        <v>18</v>
      </c>
      <c r="D44" s="51" t="s">
        <v>70</v>
      </c>
      <c r="G44" s="171"/>
      <c r="H44" s="171"/>
      <c r="I44" s="171"/>
    </row>
    <row r="45" spans="1:9" x14ac:dyDescent="0.2">
      <c r="F45" s="8"/>
      <c r="G45" s="145" t="s">
        <v>14</v>
      </c>
      <c r="H45" s="141"/>
      <c r="I45" s="141"/>
    </row>
    <row r="46" spans="1:9" x14ac:dyDescent="0.2">
      <c r="A46" s="34"/>
      <c r="B46" s="34"/>
      <c r="C46" s="34"/>
    </row>
  </sheetData>
  <mergeCells count="27">
    <mergeCell ref="F15:F16"/>
    <mergeCell ref="A10:C10"/>
    <mergeCell ref="A12:C12"/>
    <mergeCell ref="A11:C11"/>
    <mergeCell ref="E15:E16"/>
    <mergeCell ref="H17:H18"/>
    <mergeCell ref="G15:G16"/>
    <mergeCell ref="H15:H16"/>
    <mergeCell ref="G45:I45"/>
    <mergeCell ref="B20:D20"/>
    <mergeCell ref="B29:D30"/>
    <mergeCell ref="A31:G31"/>
    <mergeCell ref="A44:B44"/>
    <mergeCell ref="A17:A18"/>
    <mergeCell ref="B17:D18"/>
    <mergeCell ref="E17:E18"/>
    <mergeCell ref="F17:F18"/>
    <mergeCell ref="G17:G18"/>
    <mergeCell ref="I15:I16"/>
    <mergeCell ref="A15:D16"/>
    <mergeCell ref="G44:I44"/>
    <mergeCell ref="A2:I2"/>
    <mergeCell ref="A5:I5"/>
    <mergeCell ref="A7:D7"/>
    <mergeCell ref="F8:I8"/>
    <mergeCell ref="A9:C9"/>
    <mergeCell ref="C8:D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17</vt:i4>
      </vt:variant>
      <vt:variant>
        <vt:lpstr>Navngivne områder</vt:lpstr>
      </vt:variant>
      <vt:variant>
        <vt:i4>8</vt:i4>
      </vt:variant>
    </vt:vector>
  </HeadingPairs>
  <TitlesOfParts>
    <vt:vector size="25" baseType="lpstr">
      <vt:lpstr>Forside</vt:lpstr>
      <vt:lpstr>Grummesgårdparken</vt:lpstr>
      <vt:lpstr>Lisbyvej</vt:lpstr>
      <vt:lpstr>Vester Lemtorp</vt:lpstr>
      <vt:lpstr>Falkevej</vt:lpstr>
      <vt:lpstr>Uglevej</vt:lpstr>
      <vt:lpstr>Smedevej (KOMBI)</vt:lpstr>
      <vt:lpstr>Kabbelvej (KOMBI)</vt:lpstr>
      <vt:lpstr>Agergårdvej (KOMBI)</vt:lpstr>
      <vt:lpstr>Hyldalvej (KOMBI)</vt:lpstr>
      <vt:lpstr>Mullesgårdvej (KOMBI)</vt:lpstr>
      <vt:lpstr>NørtoftvejHedevej (GAB)</vt:lpstr>
      <vt:lpstr>Pinholtvej (KOMBI)</vt:lpstr>
      <vt:lpstr>Sønderbyvej (KOMBI)</vt:lpstr>
      <vt:lpstr>Mølgårdvej (KOMBI)</vt:lpstr>
      <vt:lpstr>Skovlundvej (KOMBI)</vt:lpstr>
      <vt:lpstr>Sti Ballegårdvej-Uglevej</vt:lpstr>
      <vt:lpstr>Falkevej!Udskriftsområde</vt:lpstr>
      <vt:lpstr>Forside!Udskriftsområde</vt:lpstr>
      <vt:lpstr>Grummesgårdparken!Udskriftsområde</vt:lpstr>
      <vt:lpstr>Lisbyvej!Udskriftsområde</vt:lpstr>
      <vt:lpstr>'Smedevej (KOMBI)'!Udskriftsområde</vt:lpstr>
      <vt:lpstr>'Sti Ballegårdvej-Uglevej'!Udskriftsområde</vt:lpstr>
      <vt:lpstr>Uglevej!Udskriftsområde</vt:lpstr>
      <vt:lpstr>'Vester Lemtorp'!Udskriftsområde</vt:lpstr>
    </vt:vector>
  </TitlesOfParts>
  <Company>Ribe 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Bundgaard</dc:creator>
  <cp:lastModifiedBy>Jakob Brokholm Mortensen</cp:lastModifiedBy>
  <cp:lastPrinted>2023-05-30T11:47:44Z</cp:lastPrinted>
  <dcterms:created xsi:type="dcterms:W3CDTF">2001-01-24T12:24:24Z</dcterms:created>
  <dcterms:modified xsi:type="dcterms:W3CDTF">2023-05-30T11:50:55Z</dcterms:modified>
</cp:coreProperties>
</file>