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81" yWindow="2835" windowWidth="19440" windowHeight="5250" activeTab="1"/>
  </bookViews>
  <sheets>
    <sheet name="Forside" sheetId="1" r:id="rId1"/>
    <sheet name="Stor Å og Pave Bæk" sheetId="2" r:id="rId2"/>
    <sheet name="Vejledning" sheetId="3" r:id="rId3"/>
  </sheets>
  <definedNames>
    <definedName name="_xlnm.Print_Area" localSheetId="1">'Stor Å og Pave Bæk'!$A$1:$P$54</definedName>
    <definedName name="_xlnm.Print_Titles" localSheetId="1">'Stor Å og Pave Bæk'!$1:$2</definedName>
  </definedNames>
  <calcPr fullCalcOnLoad="1"/>
</workbook>
</file>

<file path=xl/sharedStrings.xml><?xml version="1.0" encoding="utf-8"?>
<sst xmlns="http://schemas.openxmlformats.org/spreadsheetml/2006/main" count="228" uniqueCount="81">
  <si>
    <t>Tilbudsgiverens underskrift er bindende for samtlige på tilbudslisten og bilag angivne priser og oplysninger.</t>
  </si>
  <si>
    <t>(underskrift)</t>
  </si>
  <si>
    <t>den</t>
  </si>
  <si>
    <t>(Sted og dato)</t>
  </si>
  <si>
    <t>Virksomhedens CVR nummer:</t>
  </si>
  <si>
    <t>som bekræftelse på at tilbuddet er afgivet i henhold til det i disse meddelelser anførte.</t>
  </si>
  <si>
    <t>til udbudsmaterialet anføres meddelelsernes numre her:</t>
  </si>
  <si>
    <t>Såfremt der i udbudsperioden er udsendt rettelser og supplementer</t>
  </si>
  <si>
    <t>kr.</t>
  </si>
  <si>
    <t>(overført)</t>
  </si>
  <si>
    <t>Tilbudsgiver erklærer ved sin underskrift på tilbuddet at have taget hensyn til gældende forpligtelser</t>
  </si>
  <si>
    <t>vedrørende beskyttelse på arbejdspladsen og om arbejdsforhold i øvrigt.</t>
  </si>
  <si>
    <t>Tilbuddet er vedlagt følgende bilag:</t>
  </si>
  <si>
    <t>Erklæring om omfanget af ubetalt forfalden gæld til det offentlige</t>
  </si>
  <si>
    <t>Dokumentation for relevant erfaring</t>
  </si>
  <si>
    <t>Oplysning om virksomhedens faglige leder</t>
  </si>
  <si>
    <t>Vandløbsnavn</t>
  </si>
  <si>
    <t>Strækning</t>
  </si>
  <si>
    <t>Længde</t>
  </si>
  <si>
    <t>Vedlige-</t>
  </si>
  <si>
    <t>Vedligeholdelsestermin</t>
  </si>
  <si>
    <t>Pris pr. lb. m</t>
  </si>
  <si>
    <t>holdelses-</t>
  </si>
  <si>
    <t>metode</t>
  </si>
  <si>
    <t>længde</t>
  </si>
  <si>
    <t>m</t>
  </si>
  <si>
    <t>-</t>
  </si>
  <si>
    <t>Håndredskaber</t>
  </si>
  <si>
    <t>vedligeholdt</t>
  </si>
  <si>
    <t>strækning</t>
  </si>
  <si>
    <t xml:space="preserve">for hver </t>
  </si>
  <si>
    <t>0</t>
  </si>
  <si>
    <t>Oplysning om virksomhedens systemer for kvalitetsstyring, miljøledelse og arbejdsmiljøledelse.</t>
  </si>
  <si>
    <t>(Firmanavn, adresse og tlf.nr. )</t>
  </si>
  <si>
    <t>Virksomhedens e-mailadresse, til  modtagelse af beslutning om tildeling</t>
  </si>
  <si>
    <t>Kr. ekskl. moms</t>
  </si>
  <si>
    <t xml:space="preserve"> </t>
  </si>
  <si>
    <t>Stor Å</t>
  </si>
  <si>
    <t>Egelundsbækken</t>
  </si>
  <si>
    <t>Holse Stationsbæk</t>
  </si>
  <si>
    <t>Fuglsangbækken</t>
  </si>
  <si>
    <t>Holse Fyllested Skelbæk</t>
  </si>
  <si>
    <t>Afløb ved Holse</t>
  </si>
  <si>
    <t>Afløb fra Gl. Mølledam</t>
  </si>
  <si>
    <t>Mosbækrenden</t>
  </si>
  <si>
    <t>Pave Bæk</t>
  </si>
  <si>
    <t>Tilløb fra Gl. Dam</t>
  </si>
  <si>
    <t>Taaruprenden</t>
  </si>
  <si>
    <t>Kærbyholmrenden/Kærby bæk</t>
  </si>
  <si>
    <t>Uge 30-32</t>
  </si>
  <si>
    <t>Uge 40-42</t>
  </si>
  <si>
    <t>aug-okt.</t>
  </si>
  <si>
    <t xml:space="preserve">  </t>
  </si>
  <si>
    <t>jun-jul.</t>
  </si>
  <si>
    <t>Entreprise 1  -  Stor Å og Pave Bæk vandsystemer</t>
  </si>
  <si>
    <t>Tilbudsliste for Entreprise 1 - Stor Å og Pave Bæk vandløbssystem</t>
  </si>
  <si>
    <t>Strømrende-</t>
  </si>
  <si>
    <t>Bredde</t>
  </si>
  <si>
    <t>Tilbudsliste entreprise 1 - Stor Å og Pave Bæk med tilløb</t>
  </si>
  <si>
    <t>Pris 2016</t>
  </si>
  <si>
    <t>Vejledning i udfyldelse af tilbudsskema</t>
  </si>
  <si>
    <t xml:space="preserve">Der skal i tilbudsskemaet angives en pris for vandløbsvedligeholdelsen pr. løbende meter for hver vandløbsstrækning i entreprisen. </t>
  </si>
  <si>
    <t>Der skal angives en pris pr. termin. Hvis et vandløb har to vedligeholdelsesterminer, skal der tilsvarende angives en pris pr. løbende meter for hver termin.</t>
  </si>
  <si>
    <t>Meterpriserne summeres automatisk i kolonne P, hvor den samlede pris pr. vandløb pr. år (uden indeksregulering) vil fremgå.</t>
  </si>
  <si>
    <t>Grænsestrækning til Nordfyn</t>
  </si>
  <si>
    <t>Afløb ved Holse - Tilløb II</t>
  </si>
  <si>
    <t>Uge 36-48</t>
  </si>
  <si>
    <t>Sum at overføre til forside</t>
  </si>
  <si>
    <t>Mejekurv</t>
  </si>
  <si>
    <t>Termin 1.</t>
  </si>
  <si>
    <t>Termin 2.</t>
  </si>
  <si>
    <t>Termin 3.</t>
  </si>
  <si>
    <t>Der kan kun bydes på hele entrepriser. Vandløbene udbydes altså ikke enkeltvist.</t>
  </si>
  <si>
    <t>Er skemaet udfyldt korrekt vil der til slut på forsiden fremgå jeres tilbudspris på den samlede entreprise.</t>
  </si>
  <si>
    <t>mejekurv</t>
  </si>
  <si>
    <t>Hånd/Mejekurv</t>
  </si>
  <si>
    <t>aug-sep.</t>
  </si>
  <si>
    <t>Båd</t>
  </si>
  <si>
    <t>Uge 30-33</t>
  </si>
  <si>
    <t>Uge 40-43</t>
  </si>
  <si>
    <t>Undertegnede tilbyder at udføre nedenstående arbejder på det i Udbud og betingelser, generel arbejdsbeskrivelse og samarbejdsform af februar 2021 angivne grundlag for en betaling af:</t>
  </si>
</sst>
</file>

<file path=xl/styles.xml><?xml version="1.0" encoding="utf-8"?>
<styleSheet xmlns="http://schemas.openxmlformats.org/spreadsheetml/2006/main">
  <numFmts count="3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d\.\ mmmm\ yyyy"/>
    <numFmt numFmtId="179" formatCode="d\-mmm\-yy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#,##0.000"/>
    <numFmt numFmtId="185" formatCode="#,##0.0000"/>
    <numFmt numFmtId="186" formatCode="#,##0.0"/>
    <numFmt numFmtId="187" formatCode="[$-406]d\.\ mmmm\ 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sz val="1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7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7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38" fillId="21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21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52" applyNumberFormat="1" applyFont="1" applyAlignment="1">
      <alignment/>
      <protection/>
    </xf>
    <xf numFmtId="0" fontId="3" fillId="0" borderId="0" xfId="52" applyNumberFormat="1" applyFont="1" applyBorder="1" applyAlignment="1">
      <alignment/>
      <protection/>
    </xf>
    <xf numFmtId="0" fontId="5" fillId="0" borderId="0" xfId="52" applyNumberFormat="1" applyFont="1" applyBorder="1" applyAlignment="1">
      <alignment/>
      <protection/>
    </xf>
    <xf numFmtId="0" fontId="0" fillId="0" borderId="0" xfId="0" applyAlignment="1">
      <alignment horizontal="center" vertical="center" wrapText="1"/>
    </xf>
    <xf numFmtId="0" fontId="2" fillId="0" borderId="0" xfId="52" applyBorder="1" applyAlignment="1">
      <alignment wrapText="1"/>
      <protection/>
    </xf>
    <xf numFmtId="0" fontId="6" fillId="0" borderId="0" xfId="0" applyFont="1" applyAlignment="1">
      <alignment/>
    </xf>
    <xf numFmtId="4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52" applyNumberFormat="1" applyFont="1" applyBorder="1" applyAlignment="1">
      <alignment horizontal="right"/>
      <protection/>
    </xf>
    <xf numFmtId="0" fontId="10" fillId="0" borderId="0" xfId="52" applyNumberFormat="1" applyFont="1" applyAlignment="1">
      <alignment/>
      <protection/>
    </xf>
    <xf numFmtId="0" fontId="12" fillId="0" borderId="0" xfId="0" applyFont="1" applyAlignment="1">
      <alignment/>
    </xf>
    <xf numFmtId="0" fontId="5" fillId="0" borderId="0" xfId="52" applyNumberFormat="1" applyFont="1" applyAlignment="1">
      <alignment/>
      <protection/>
    </xf>
    <xf numFmtId="0" fontId="5" fillId="0" borderId="0" xfId="52" applyFont="1" applyBorder="1" applyAlignment="1">
      <alignment horizontal="left" vertical="top"/>
      <protection/>
    </xf>
    <xf numFmtId="0" fontId="5" fillId="0" borderId="0" xfId="52" applyFont="1" applyBorder="1">
      <alignment/>
      <protection/>
    </xf>
    <xf numFmtId="0" fontId="5" fillId="0" borderId="0" xfId="52" applyFont="1" applyFill="1" applyBorder="1" applyAlignment="1" applyProtection="1">
      <alignment horizontal="left" vertical="top"/>
      <protection locked="0"/>
    </xf>
    <xf numFmtId="0" fontId="5" fillId="0" borderId="0" xfId="52" applyFont="1" applyBorder="1" applyAlignment="1" applyProtection="1">
      <alignment horizontal="left" vertical="top"/>
      <protection locked="0"/>
    </xf>
    <xf numFmtId="0" fontId="5" fillId="0" borderId="0" xfId="52" applyFont="1" applyBorder="1" applyAlignment="1" applyProtection="1">
      <alignment horizontal="right"/>
      <protection/>
    </xf>
    <xf numFmtId="0" fontId="10" fillId="0" borderId="0" xfId="52" applyFont="1" applyBorder="1">
      <alignment/>
      <protection/>
    </xf>
    <xf numFmtId="0" fontId="5" fillId="0" borderId="0" xfId="52" applyFont="1" applyBorder="1" applyProtection="1">
      <alignment/>
      <protection/>
    </xf>
    <xf numFmtId="0" fontId="10" fillId="0" borderId="0" xfId="52" applyFont="1" applyBorder="1" applyAlignment="1">
      <alignment wrapText="1"/>
      <protection/>
    </xf>
    <xf numFmtId="49" fontId="9" fillId="0" borderId="0" xfId="51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 locked="0"/>
    </xf>
    <xf numFmtId="4" fontId="5" fillId="0" borderId="0" xfId="52" applyNumberFormat="1" applyFont="1" applyBorder="1" applyAlignment="1">
      <alignment vertical="center"/>
      <protection/>
    </xf>
    <xf numFmtId="0" fontId="8" fillId="0" borderId="0" xfId="52" applyFont="1" applyBorder="1">
      <alignment/>
      <protection/>
    </xf>
    <xf numFmtId="0" fontId="5" fillId="0" borderId="0" xfId="0" applyNumberFormat="1" applyFont="1" applyBorder="1" applyAlignment="1">
      <alignment/>
    </xf>
    <xf numFmtId="178" fontId="5" fillId="33" borderId="0" xfId="52" applyNumberFormat="1" applyFont="1" applyFill="1" applyBorder="1" applyAlignment="1" applyProtection="1">
      <alignment horizontal="left"/>
      <protection locked="0"/>
    </xf>
    <xf numFmtId="0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 applyProtection="1">
      <alignment/>
      <protection locked="0"/>
    </xf>
    <xf numFmtId="0" fontId="5" fillId="0" borderId="0" xfId="52" applyNumberFormat="1" applyFont="1" applyFill="1" applyBorder="1" applyAlignment="1" applyProtection="1">
      <alignment horizontal="left"/>
      <protection/>
    </xf>
    <xf numFmtId="0" fontId="5" fillId="0" borderId="11" xfId="52" applyFont="1" applyBorder="1" applyProtection="1">
      <alignment/>
      <protection/>
    </xf>
    <xf numFmtId="0" fontId="3" fillId="0" borderId="0" xfId="51" applyFont="1" applyBorder="1" applyProtection="1">
      <alignment/>
      <protection/>
    </xf>
    <xf numFmtId="3" fontId="3" fillId="0" borderId="0" xfId="51" applyNumberFormat="1" applyFont="1" applyBorder="1" applyProtection="1">
      <alignment/>
      <protection/>
    </xf>
    <xf numFmtId="0" fontId="3" fillId="0" borderId="0" xfId="51" applyFont="1" applyBorder="1" applyAlignment="1" applyProtection="1">
      <alignment horizontal="center"/>
      <protection/>
    </xf>
    <xf numFmtId="49" fontId="4" fillId="0" borderId="0" xfId="51" applyNumberFormat="1" applyFont="1" applyBorder="1" applyAlignment="1" applyProtection="1">
      <alignment horizontal="center"/>
      <protection/>
    </xf>
    <xf numFmtId="49" fontId="3" fillId="0" borderId="0" xfId="51" applyNumberFormat="1" applyFont="1" applyBorder="1" applyAlignment="1" applyProtection="1">
      <alignment horizontal="center"/>
      <protection/>
    </xf>
    <xf numFmtId="0" fontId="3" fillId="0" borderId="0" xfId="51" applyFont="1" applyBorder="1" applyAlignment="1" applyProtection="1">
      <alignment horizontal="right"/>
      <protection/>
    </xf>
    <xf numFmtId="0" fontId="3" fillId="0" borderId="0" xfId="51" applyFont="1" applyFill="1" applyBorder="1" applyAlignment="1" applyProtection="1">
      <alignment horizontal="right"/>
      <protection/>
    </xf>
    <xf numFmtId="0" fontId="9" fillId="33" borderId="12" xfId="51" applyFont="1" applyFill="1" applyBorder="1" applyAlignment="1" applyProtection="1">
      <alignment horizontal="centerContinuous"/>
      <protection/>
    </xf>
    <xf numFmtId="0" fontId="9" fillId="33" borderId="13" xfId="51" applyFont="1" applyFill="1" applyBorder="1" applyAlignment="1" applyProtection="1">
      <alignment horizontal="centerContinuous"/>
      <protection/>
    </xf>
    <xf numFmtId="0" fontId="9" fillId="33" borderId="14" xfId="51" applyFont="1" applyFill="1" applyBorder="1" applyAlignment="1" applyProtection="1">
      <alignment horizontal="center"/>
      <protection/>
    </xf>
    <xf numFmtId="0" fontId="9" fillId="33" borderId="15" xfId="51" applyFont="1" applyFill="1" applyBorder="1" applyAlignment="1" applyProtection="1">
      <alignment horizontal="center"/>
      <protection/>
    </xf>
    <xf numFmtId="0" fontId="9" fillId="33" borderId="16" xfId="51" applyFont="1" applyFill="1" applyBorder="1" applyAlignment="1" applyProtection="1">
      <alignment horizontal="centerContinuous"/>
      <protection/>
    </xf>
    <xf numFmtId="0" fontId="9" fillId="33" borderId="0" xfId="51" applyFont="1" applyFill="1" applyBorder="1" applyAlignment="1" applyProtection="1">
      <alignment horizontal="centerContinuous"/>
      <protection/>
    </xf>
    <xf numFmtId="3" fontId="9" fillId="33" borderId="17" xfId="51" applyNumberFormat="1" applyFont="1" applyFill="1" applyBorder="1" applyAlignment="1" applyProtection="1">
      <alignment horizontal="center"/>
      <protection/>
    </xf>
    <xf numFmtId="0" fontId="9" fillId="33" borderId="17" xfId="51" applyFont="1" applyFill="1" applyBorder="1" applyAlignment="1" applyProtection="1">
      <alignment horizontal="center"/>
      <protection/>
    </xf>
    <xf numFmtId="49" fontId="9" fillId="33" borderId="16" xfId="51" applyNumberFormat="1" applyFont="1" applyFill="1" applyBorder="1" applyAlignment="1" applyProtection="1">
      <alignment/>
      <protection/>
    </xf>
    <xf numFmtId="49" fontId="9" fillId="33" borderId="0" xfId="51" applyNumberFormat="1" applyFont="1" applyFill="1" applyBorder="1" applyAlignment="1" applyProtection="1">
      <alignment horizontal="center"/>
      <protection/>
    </xf>
    <xf numFmtId="0" fontId="9" fillId="33" borderId="18" xfId="51" applyFont="1" applyFill="1" applyBorder="1" applyAlignment="1" applyProtection="1">
      <alignment horizontal="center"/>
      <protection/>
    </xf>
    <xf numFmtId="49" fontId="9" fillId="33" borderId="16" xfId="51" applyNumberFormat="1" applyFont="1" applyFill="1" applyBorder="1" applyAlignment="1" applyProtection="1">
      <alignment horizontal="center"/>
      <protection/>
    </xf>
    <xf numFmtId="0" fontId="9" fillId="33" borderId="19" xfId="51" applyFont="1" applyFill="1" applyBorder="1" applyProtection="1">
      <alignment/>
      <protection/>
    </xf>
    <xf numFmtId="0" fontId="9" fillId="33" borderId="0" xfId="51" applyFont="1" applyFill="1" applyBorder="1" applyProtection="1">
      <alignment/>
      <protection/>
    </xf>
    <xf numFmtId="0" fontId="9" fillId="33" borderId="18" xfId="51" applyFont="1" applyFill="1" applyBorder="1" applyProtection="1">
      <alignment/>
      <protection/>
    </xf>
    <xf numFmtId="3" fontId="9" fillId="33" borderId="17" xfId="51" applyNumberFormat="1" applyFont="1" applyFill="1" applyBorder="1" applyAlignment="1" applyProtection="1">
      <alignment horizontal="center" vertical="top"/>
      <protection/>
    </xf>
    <xf numFmtId="0" fontId="11" fillId="33" borderId="17" xfId="51" applyFont="1" applyFill="1" applyBorder="1" applyAlignment="1" applyProtection="1">
      <alignment horizontal="center" vertical="top"/>
      <protection/>
    </xf>
    <xf numFmtId="49" fontId="9" fillId="33" borderId="0" xfId="51" applyNumberFormat="1" applyFont="1" applyFill="1" applyBorder="1" applyAlignment="1" applyProtection="1">
      <alignment horizontal="center" vertical="top"/>
      <protection/>
    </xf>
    <xf numFmtId="49" fontId="9" fillId="33" borderId="20" xfId="51" applyNumberFormat="1" applyFont="1" applyFill="1" applyBorder="1" applyAlignment="1" applyProtection="1">
      <alignment horizontal="center" vertical="top"/>
      <protection/>
    </xf>
    <xf numFmtId="49" fontId="9" fillId="33" borderId="21" xfId="51" applyNumberFormat="1" applyFont="1" applyFill="1" applyBorder="1" applyAlignment="1" applyProtection="1">
      <alignment horizontal="center" vertical="top"/>
      <protection/>
    </xf>
    <xf numFmtId="49" fontId="9" fillId="33" borderId="22" xfId="51" applyNumberFormat="1" applyFont="1" applyFill="1" applyBorder="1" applyAlignment="1" applyProtection="1">
      <alignment horizontal="center" vertical="top"/>
      <protection/>
    </xf>
    <xf numFmtId="3" fontId="11" fillId="0" borderId="23" xfId="51" applyNumberFormat="1" applyFont="1" applyFill="1" applyBorder="1" applyAlignment="1" applyProtection="1" quotePrefix="1">
      <alignment horizontal="right"/>
      <protection/>
    </xf>
    <xf numFmtId="3" fontId="11" fillId="0" borderId="13" xfId="51" applyNumberFormat="1" applyFont="1" applyFill="1" applyBorder="1" applyAlignment="1" applyProtection="1">
      <alignment horizontal="right"/>
      <protection/>
    </xf>
    <xf numFmtId="0" fontId="9" fillId="0" borderId="24" xfId="51" applyFont="1" applyFill="1" applyBorder="1" applyAlignment="1" applyProtection="1">
      <alignment horizontal="center"/>
      <protection/>
    </xf>
    <xf numFmtId="49" fontId="11" fillId="0" borderId="25" xfId="51" applyNumberFormat="1" applyFont="1" applyFill="1" applyBorder="1" applyAlignment="1" applyProtection="1">
      <alignment horizontal="center"/>
      <protection/>
    </xf>
    <xf numFmtId="3" fontId="11" fillId="0" borderId="19" xfId="51" applyNumberFormat="1" applyFont="1" applyFill="1" applyBorder="1" applyAlignment="1" applyProtection="1" quotePrefix="1">
      <alignment horizontal="right"/>
      <protection/>
    </xf>
    <xf numFmtId="49" fontId="11" fillId="0" borderId="26" xfId="51" applyNumberFormat="1" applyFont="1" applyFill="1" applyBorder="1" applyAlignment="1" applyProtection="1">
      <alignment horizontal="center"/>
      <protection/>
    </xf>
    <xf numFmtId="3" fontId="11" fillId="0" borderId="20" xfId="51" applyNumberFormat="1" applyFont="1" applyFill="1" applyBorder="1" applyAlignment="1" applyProtection="1">
      <alignment horizontal="right"/>
      <protection/>
    </xf>
    <xf numFmtId="49" fontId="11" fillId="0" borderId="27" xfId="51" applyNumberFormat="1" applyFont="1" applyFill="1" applyBorder="1" applyAlignment="1" applyProtection="1">
      <alignment horizontal="center"/>
      <protection/>
    </xf>
    <xf numFmtId="0" fontId="9" fillId="0" borderId="28" xfId="51" applyFont="1" applyFill="1" applyBorder="1" applyAlignment="1" applyProtection="1">
      <alignment horizontal="center"/>
      <protection/>
    </xf>
    <xf numFmtId="3" fontId="11" fillId="0" borderId="22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/>
      <protection/>
    </xf>
    <xf numFmtId="3" fontId="11" fillId="0" borderId="18" xfId="0" applyNumberFormat="1" applyFont="1" applyFill="1" applyBorder="1" applyAlignment="1" applyProtection="1">
      <alignment/>
      <protection/>
    </xf>
    <xf numFmtId="3" fontId="11" fillId="0" borderId="29" xfId="0" applyNumberFormat="1" applyFont="1" applyFill="1" applyBorder="1" applyAlignment="1" applyProtection="1">
      <alignment/>
      <protection/>
    </xf>
    <xf numFmtId="0" fontId="9" fillId="33" borderId="18" xfId="51" applyFont="1" applyFill="1" applyBorder="1" applyAlignment="1" applyProtection="1">
      <alignment vertical="top"/>
      <protection/>
    </xf>
    <xf numFmtId="0" fontId="11" fillId="0" borderId="30" xfId="0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3" fontId="11" fillId="0" borderId="18" xfId="0" applyNumberFormat="1" applyFont="1" applyFill="1" applyBorder="1" applyAlignment="1" applyProtection="1">
      <alignment/>
      <protection/>
    </xf>
    <xf numFmtId="0" fontId="11" fillId="0" borderId="26" xfId="0" applyFont="1" applyFill="1" applyBorder="1" applyAlignment="1" applyProtection="1">
      <alignment horizontal="center"/>
      <protection/>
    </xf>
    <xf numFmtId="49" fontId="11" fillId="0" borderId="21" xfId="0" applyNumberFormat="1" applyFont="1" applyFill="1" applyBorder="1" applyAlignment="1" applyProtection="1">
      <alignment horizontal="center"/>
      <protection/>
    </xf>
    <xf numFmtId="3" fontId="11" fillId="0" borderId="22" xfId="0" applyNumberFormat="1" applyFont="1" applyFill="1" applyBorder="1" applyAlignment="1" applyProtection="1">
      <alignment/>
      <protection/>
    </xf>
    <xf numFmtId="3" fontId="11" fillId="0" borderId="30" xfId="51" applyNumberFormat="1" applyFont="1" applyFill="1" applyBorder="1" applyAlignment="1" applyProtection="1" quotePrefix="1">
      <alignment horizontal="right"/>
      <protection/>
    </xf>
    <xf numFmtId="49" fontId="11" fillId="0" borderId="29" xfId="0" applyNumberFormat="1" applyFont="1" applyFill="1" applyBorder="1" applyAlignment="1" applyProtection="1">
      <alignment horizontal="center"/>
      <protection/>
    </xf>
    <xf numFmtId="3" fontId="11" fillId="0" borderId="31" xfId="0" applyNumberFormat="1" applyFont="1" applyFill="1" applyBorder="1" applyAlignment="1" applyProtection="1">
      <alignment/>
      <protection/>
    </xf>
    <xf numFmtId="3" fontId="11" fillId="0" borderId="20" xfId="0" applyNumberFormat="1" applyFont="1" applyFill="1" applyBorder="1" applyAlignment="1" applyProtection="1">
      <alignment/>
      <protection/>
    </xf>
    <xf numFmtId="49" fontId="11" fillId="0" borderId="13" xfId="0" applyNumberFormat="1" applyFont="1" applyFill="1" applyBorder="1" applyAlignment="1" applyProtection="1">
      <alignment horizontal="center"/>
      <protection/>
    </xf>
    <xf numFmtId="3" fontId="11" fillId="0" borderId="15" xfId="0" applyNumberFormat="1" applyFont="1" applyFill="1" applyBorder="1" applyAlignment="1" applyProtection="1">
      <alignment/>
      <protection/>
    </xf>
    <xf numFmtId="0" fontId="11" fillId="0" borderId="19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9" fillId="33" borderId="0" xfId="51" applyFont="1" applyFill="1" applyBorder="1" applyAlignment="1" applyProtection="1">
      <alignment horizontal="centerContinuous" vertical="top"/>
      <protection/>
    </xf>
    <xf numFmtId="0" fontId="11" fillId="0" borderId="23" xfId="51" applyFont="1" applyFill="1" applyBorder="1" applyAlignment="1" applyProtection="1">
      <alignment horizontal="left"/>
      <protection/>
    </xf>
    <xf numFmtId="0" fontId="11" fillId="0" borderId="19" xfId="51" applyFont="1" applyFill="1" applyBorder="1" applyAlignment="1" applyProtection="1">
      <alignment horizontal="left"/>
      <protection/>
    </xf>
    <xf numFmtId="0" fontId="11" fillId="0" borderId="23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/>
      <protection/>
    </xf>
    <xf numFmtId="0" fontId="11" fillId="0" borderId="19" xfId="0" applyFont="1" applyFill="1" applyBorder="1" applyAlignment="1" applyProtection="1">
      <alignment/>
      <protection/>
    </xf>
    <xf numFmtId="3" fontId="11" fillId="0" borderId="20" xfId="0" applyNumberFormat="1" applyFont="1" applyFill="1" applyBorder="1" applyAlignment="1" applyProtection="1">
      <alignment/>
      <protection/>
    </xf>
    <xf numFmtId="0" fontId="11" fillId="0" borderId="2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9" fillId="33" borderId="32" xfId="51" applyNumberFormat="1" applyFont="1" applyFill="1" applyBorder="1" applyAlignment="1" applyProtection="1">
      <alignment horizontal="center" vertical="top"/>
      <protection/>
    </xf>
    <xf numFmtId="4" fontId="11" fillId="0" borderId="17" xfId="51" applyNumberFormat="1" applyFont="1" applyFill="1" applyBorder="1" applyAlignment="1" applyProtection="1">
      <alignment/>
      <protection locked="0"/>
    </xf>
    <xf numFmtId="0" fontId="9" fillId="0" borderId="29" xfId="51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 quotePrefix="1">
      <alignment horizontal="center"/>
      <protection/>
    </xf>
    <xf numFmtId="0" fontId="11" fillId="0" borderId="28" xfId="0" applyFont="1" applyFill="1" applyBorder="1" applyAlignment="1" applyProtection="1">
      <alignment/>
      <protection/>
    </xf>
    <xf numFmtId="49" fontId="11" fillId="0" borderId="14" xfId="51" applyNumberFormat="1" applyFont="1" applyFill="1" applyBorder="1" applyAlignment="1" applyProtection="1">
      <alignment horizontal="center"/>
      <protection/>
    </xf>
    <xf numFmtId="4" fontId="11" fillId="0" borderId="33" xfId="51" applyNumberFormat="1" applyFont="1" applyFill="1" applyBorder="1" applyAlignment="1" applyProtection="1">
      <alignment/>
      <protection/>
    </xf>
    <xf numFmtId="49" fontId="11" fillId="0" borderId="17" xfId="51" applyNumberFormat="1" applyFont="1" applyFill="1" applyBorder="1" applyAlignment="1" applyProtection="1">
      <alignment horizontal="center"/>
      <protection/>
    </xf>
    <xf numFmtId="4" fontId="11" fillId="0" borderId="34" xfId="51" applyNumberFormat="1" applyFont="1" applyFill="1" applyBorder="1" applyAlignment="1" applyProtection="1">
      <alignment/>
      <protection/>
    </xf>
    <xf numFmtId="49" fontId="11" fillId="0" borderId="35" xfId="51" applyNumberFormat="1" applyFont="1" applyFill="1" applyBorder="1" applyAlignment="1" applyProtection="1">
      <alignment horizontal="center"/>
      <protection/>
    </xf>
    <xf numFmtId="0" fontId="11" fillId="0" borderId="25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49" fontId="11" fillId="34" borderId="36" xfId="51" applyNumberFormat="1" applyFont="1" applyFill="1" applyBorder="1" applyAlignment="1" applyProtection="1">
      <alignment horizontal="center"/>
      <protection/>
    </xf>
    <xf numFmtId="49" fontId="11" fillId="34" borderId="37" xfId="51" applyNumberFormat="1" applyFont="1" applyFill="1" applyBorder="1" applyAlignment="1" applyProtection="1">
      <alignment horizontal="center"/>
      <protection/>
    </xf>
    <xf numFmtId="49" fontId="11" fillId="34" borderId="38" xfId="51" applyNumberFormat="1" applyFont="1" applyFill="1" applyBorder="1" applyAlignment="1" applyProtection="1">
      <alignment horizontal="center"/>
      <protection/>
    </xf>
    <xf numFmtId="0" fontId="11" fillId="34" borderId="36" xfId="0" applyFont="1" applyFill="1" applyBorder="1" applyAlignment="1" applyProtection="1">
      <alignment horizontal="center"/>
      <protection/>
    </xf>
    <xf numFmtId="0" fontId="11" fillId="34" borderId="38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1" fillId="0" borderId="39" xfId="0" applyFont="1" applyFill="1" applyBorder="1" applyAlignment="1" applyProtection="1">
      <alignment horizontal="center"/>
      <protection/>
    </xf>
    <xf numFmtId="0" fontId="11" fillId="0" borderId="40" xfId="0" applyFont="1" applyFill="1" applyBorder="1" applyAlignment="1" applyProtection="1">
      <alignment horizontal="center"/>
      <protection/>
    </xf>
    <xf numFmtId="0" fontId="9" fillId="0" borderId="41" xfId="51" applyFont="1" applyFill="1" applyBorder="1" applyAlignment="1" applyProtection="1">
      <alignment horizontal="center"/>
      <protection/>
    </xf>
    <xf numFmtId="3" fontId="11" fillId="0" borderId="38" xfId="51" applyNumberFormat="1" applyFont="1" applyFill="1" applyBorder="1" applyAlignment="1" applyProtection="1">
      <alignment horizontal="right"/>
      <protection/>
    </xf>
    <xf numFmtId="0" fontId="11" fillId="0" borderId="29" xfId="0" applyFont="1" applyFill="1" applyBorder="1" applyAlignment="1" applyProtection="1">
      <alignment/>
      <protection/>
    </xf>
    <xf numFmtId="4" fontId="11" fillId="0" borderId="29" xfId="0" applyNumberFormat="1" applyFont="1" applyFill="1" applyBorder="1" applyAlignment="1" applyProtection="1">
      <alignment/>
      <protection/>
    </xf>
    <xf numFmtId="4" fontId="11" fillId="0" borderId="41" xfId="51" applyNumberFormat="1" applyFont="1" applyFill="1" applyBorder="1" applyAlignment="1" applyProtection="1">
      <alignment/>
      <protection/>
    </xf>
    <xf numFmtId="0" fontId="11" fillId="34" borderId="18" xfId="0" applyFont="1" applyFill="1" applyBorder="1" applyAlignment="1" applyProtection="1">
      <alignment horizontal="center"/>
      <protection/>
    </xf>
    <xf numFmtId="0" fontId="11" fillId="34" borderId="42" xfId="0" applyFont="1" applyFill="1" applyBorder="1" applyAlignment="1" applyProtection="1">
      <alignment horizontal="center"/>
      <protection/>
    </xf>
    <xf numFmtId="0" fontId="11" fillId="34" borderId="37" xfId="0" applyFont="1" applyFill="1" applyBorder="1" applyAlignment="1" applyProtection="1">
      <alignment horizontal="center"/>
      <protection/>
    </xf>
    <xf numFmtId="4" fontId="11" fillId="0" borderId="43" xfId="0" applyNumberFormat="1" applyFont="1" applyFill="1" applyBorder="1" applyAlignment="1" applyProtection="1">
      <alignment/>
      <protection/>
    </xf>
    <xf numFmtId="4" fontId="11" fillId="0" borderId="14" xfId="0" applyNumberFormat="1" applyFont="1" applyFill="1" applyBorder="1" applyAlignment="1" applyProtection="1">
      <alignment/>
      <protection locked="0"/>
    </xf>
    <xf numFmtId="4" fontId="11" fillId="0" borderId="43" xfId="0" applyNumberFormat="1" applyFont="1" applyFill="1" applyBorder="1" applyAlignment="1" applyProtection="1">
      <alignment/>
      <protection locked="0"/>
    </xf>
    <xf numFmtId="4" fontId="11" fillId="0" borderId="44" xfId="0" applyNumberFormat="1" applyFont="1" applyFill="1" applyBorder="1" applyAlignment="1" applyProtection="1">
      <alignment/>
      <protection/>
    </xf>
    <xf numFmtId="4" fontId="11" fillId="0" borderId="40" xfId="0" applyNumberFormat="1" applyFont="1" applyFill="1" applyBorder="1" applyAlignment="1" applyProtection="1">
      <alignment/>
      <protection locked="0"/>
    </xf>
    <xf numFmtId="0" fontId="9" fillId="35" borderId="24" xfId="51" applyFont="1" applyFill="1" applyBorder="1" applyAlignment="1" applyProtection="1">
      <alignment horizontal="center"/>
      <protection/>
    </xf>
    <xf numFmtId="0" fontId="9" fillId="35" borderId="28" xfId="51" applyFont="1" applyFill="1" applyBorder="1" applyAlignment="1" applyProtection="1">
      <alignment horizontal="center"/>
      <protection/>
    </xf>
    <xf numFmtId="3" fontId="11" fillId="0" borderId="23" xfId="51" applyNumberFormat="1" applyFont="1" applyFill="1" applyBorder="1" applyAlignment="1" applyProtection="1">
      <alignment horizontal="right"/>
      <protection/>
    </xf>
    <xf numFmtId="0" fontId="9" fillId="35" borderId="41" xfId="51" applyFont="1" applyFill="1" applyBorder="1" applyAlignment="1" applyProtection="1">
      <alignment horizontal="center"/>
      <protection/>
    </xf>
    <xf numFmtId="0" fontId="9" fillId="35" borderId="45" xfId="51" applyFont="1" applyFill="1" applyBorder="1" applyAlignment="1" applyProtection="1">
      <alignment horizontal="center"/>
      <protection/>
    </xf>
    <xf numFmtId="3" fontId="9" fillId="33" borderId="14" xfId="51" applyNumberFormat="1" applyFont="1" applyFill="1" applyBorder="1" applyAlignment="1" applyProtection="1">
      <alignment horizontal="center"/>
      <protection/>
    </xf>
    <xf numFmtId="3" fontId="9" fillId="33" borderId="12" xfId="51" applyNumberFormat="1" applyFont="1" applyFill="1" applyBorder="1" applyAlignment="1" applyProtection="1">
      <alignment horizontal="center"/>
      <protection/>
    </xf>
    <xf numFmtId="3" fontId="9" fillId="33" borderId="13" xfId="51" applyNumberFormat="1" applyFont="1" applyFill="1" applyBorder="1" applyAlignment="1" applyProtection="1">
      <alignment horizontal="centerContinuous"/>
      <protection/>
    </xf>
    <xf numFmtId="3" fontId="9" fillId="33" borderId="16" xfId="51" applyNumberFormat="1" applyFont="1" applyFill="1" applyBorder="1" applyAlignment="1" applyProtection="1">
      <alignment horizontal="center"/>
      <protection/>
    </xf>
    <xf numFmtId="3" fontId="9" fillId="33" borderId="0" xfId="51" applyNumberFormat="1" applyFont="1" applyFill="1" applyBorder="1" applyAlignment="1" applyProtection="1">
      <alignment horizontal="center"/>
      <protection/>
    </xf>
    <xf numFmtId="3" fontId="9" fillId="33" borderId="26" xfId="51" applyNumberFormat="1" applyFont="1" applyFill="1" applyBorder="1" applyAlignment="1" applyProtection="1">
      <alignment horizontal="center"/>
      <protection/>
    </xf>
    <xf numFmtId="3" fontId="9" fillId="33" borderId="32" xfId="51" applyNumberFormat="1" applyFont="1" applyFill="1" applyBorder="1" applyAlignment="1" applyProtection="1">
      <alignment horizontal="center" vertical="top"/>
      <protection/>
    </xf>
    <xf numFmtId="3" fontId="9" fillId="33" borderId="21" xfId="51" applyNumberFormat="1" applyFont="1" applyFill="1" applyBorder="1" applyAlignment="1" applyProtection="1">
      <alignment horizontal="center" vertical="top"/>
      <protection/>
    </xf>
    <xf numFmtId="3" fontId="9" fillId="33" borderId="27" xfId="51" applyNumberFormat="1" applyFont="1" applyFill="1" applyBorder="1" applyAlignment="1" applyProtection="1">
      <alignment horizontal="center" vertical="top"/>
      <protection/>
    </xf>
    <xf numFmtId="0" fontId="0" fillId="36" borderId="25" xfId="0" applyFill="1" applyBorder="1" applyAlignment="1" applyProtection="1">
      <alignment/>
      <protection/>
    </xf>
    <xf numFmtId="3" fontId="11" fillId="0" borderId="19" xfId="51" applyNumberFormat="1" applyFont="1" applyFill="1" applyBorder="1" applyAlignment="1" applyProtection="1">
      <alignment horizontal="right"/>
      <protection/>
    </xf>
    <xf numFmtId="0" fontId="12" fillId="0" borderId="10" xfId="0" applyNumberFormat="1" applyFont="1" applyBorder="1" applyAlignment="1">
      <alignment/>
    </xf>
    <xf numFmtId="0" fontId="8" fillId="0" borderId="0" xfId="52" applyFont="1" applyBorder="1" applyAlignment="1">
      <alignment horizontal="left" vertical="top"/>
      <protection/>
    </xf>
    <xf numFmtId="4" fontId="11" fillId="0" borderId="18" xfId="51" applyNumberFormat="1" applyFont="1" applyFill="1" applyBorder="1" applyAlignment="1" applyProtection="1">
      <alignment horizontal="right"/>
      <protection/>
    </xf>
    <xf numFmtId="4" fontId="9" fillId="0" borderId="28" xfId="51" applyNumberFormat="1" applyFont="1" applyFill="1" applyBorder="1" applyAlignment="1" applyProtection="1">
      <alignment horizontal="center"/>
      <protection/>
    </xf>
    <xf numFmtId="4" fontId="11" fillId="0" borderId="13" xfId="51" applyNumberFormat="1" applyFont="1" applyFill="1" applyBorder="1" applyAlignment="1" applyProtection="1">
      <alignment horizontal="center"/>
      <protection/>
    </xf>
    <xf numFmtId="4" fontId="11" fillId="0" borderId="0" xfId="51" applyNumberFormat="1" applyFont="1" applyFill="1" applyBorder="1" applyAlignment="1" applyProtection="1">
      <alignment horizontal="center"/>
      <protection/>
    </xf>
    <xf numFmtId="4" fontId="11" fillId="0" borderId="23" xfId="51" applyNumberFormat="1" applyFont="1" applyFill="1" applyBorder="1" applyAlignment="1" applyProtection="1">
      <alignment horizontal="right"/>
      <protection/>
    </xf>
    <xf numFmtId="4" fontId="11" fillId="0" borderId="15" xfId="51" applyNumberFormat="1" applyFont="1" applyFill="1" applyBorder="1" applyAlignment="1" applyProtection="1">
      <alignment horizontal="right"/>
      <protection/>
    </xf>
    <xf numFmtId="4" fontId="11" fillId="0" borderId="19" xfId="51" applyNumberFormat="1" applyFont="1" applyFill="1" applyBorder="1" applyAlignment="1" applyProtection="1">
      <alignment horizontal="right"/>
      <protection/>
    </xf>
    <xf numFmtId="4" fontId="11" fillId="0" borderId="20" xfId="51" applyNumberFormat="1" applyFont="1" applyFill="1" applyBorder="1" applyAlignment="1" applyProtection="1">
      <alignment horizontal="right"/>
      <protection/>
    </xf>
    <xf numFmtId="4" fontId="11" fillId="0" borderId="21" xfId="51" applyNumberFormat="1" applyFont="1" applyFill="1" applyBorder="1" applyAlignment="1" applyProtection="1">
      <alignment horizontal="center"/>
      <protection/>
    </xf>
    <xf numFmtId="4" fontId="11" fillId="0" borderId="22" xfId="51" applyNumberFormat="1" applyFont="1" applyFill="1" applyBorder="1" applyAlignment="1" applyProtection="1">
      <alignment horizontal="right"/>
      <protection/>
    </xf>
    <xf numFmtId="4" fontId="11" fillId="0" borderId="30" xfId="51" applyNumberFormat="1" applyFont="1" applyFill="1" applyBorder="1" applyAlignment="1" applyProtection="1">
      <alignment horizontal="right"/>
      <protection/>
    </xf>
    <xf numFmtId="4" fontId="11" fillId="0" borderId="13" xfId="51" applyNumberFormat="1" applyFont="1" applyFill="1" applyBorder="1" applyAlignment="1" applyProtection="1">
      <alignment horizontal="right"/>
      <protection/>
    </xf>
    <xf numFmtId="4" fontId="11" fillId="0" borderId="46" xfId="0" applyNumberFormat="1" applyFont="1" applyFill="1" applyBorder="1" applyAlignment="1" applyProtection="1">
      <alignment/>
      <protection/>
    </xf>
    <xf numFmtId="3" fontId="11" fillId="0" borderId="24" xfId="51" applyNumberFormat="1" applyFont="1" applyFill="1" applyBorder="1" applyAlignment="1" applyProtection="1">
      <alignment horizontal="right"/>
      <protection/>
    </xf>
    <xf numFmtId="3" fontId="11" fillId="0" borderId="28" xfId="51" applyNumberFormat="1" applyFont="1" applyFill="1" applyBorder="1" applyAlignment="1" applyProtection="1">
      <alignment horizontal="right"/>
      <protection/>
    </xf>
    <xf numFmtId="0" fontId="11" fillId="0" borderId="43" xfId="0" applyFont="1" applyFill="1" applyBorder="1" applyAlignment="1" applyProtection="1">
      <alignment horizontal="center"/>
      <protection/>
    </xf>
    <xf numFmtId="0" fontId="11" fillId="0" borderId="34" xfId="0" applyFont="1" applyFill="1" applyBorder="1" applyAlignment="1" applyProtection="1">
      <alignment horizontal="center"/>
      <protection/>
    </xf>
    <xf numFmtId="4" fontId="11" fillId="0" borderId="13" xfId="51" applyNumberFormat="1" applyFont="1" applyFill="1" applyBorder="1" applyAlignment="1" applyProtection="1">
      <alignment/>
      <protection/>
    </xf>
    <xf numFmtId="4" fontId="11" fillId="0" borderId="15" xfId="51" applyNumberFormat="1" applyFont="1" applyFill="1" applyBorder="1" applyAlignment="1" applyProtection="1">
      <alignment/>
      <protection/>
    </xf>
    <xf numFmtId="4" fontId="11" fillId="0" borderId="0" xfId="51" applyNumberFormat="1" applyFont="1" applyFill="1" applyBorder="1" applyAlignment="1" applyProtection="1">
      <alignment/>
      <protection/>
    </xf>
    <xf numFmtId="4" fontId="11" fillId="0" borderId="18" xfId="51" applyNumberFormat="1" applyFont="1" applyFill="1" applyBorder="1" applyAlignment="1" applyProtection="1">
      <alignment/>
      <protection/>
    </xf>
    <xf numFmtId="4" fontId="9" fillId="0" borderId="24" xfId="51" applyNumberFormat="1" applyFont="1" applyFill="1" applyBorder="1" applyAlignment="1" applyProtection="1">
      <alignment horizontal="center"/>
      <protection/>
    </xf>
    <xf numFmtId="4" fontId="9" fillId="0" borderId="45" xfId="51" applyNumberFormat="1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23" xfId="51" applyFont="1" applyFill="1" applyBorder="1" applyAlignment="1" applyProtection="1">
      <alignment horizontal="center"/>
      <protection/>
    </xf>
    <xf numFmtId="4" fontId="11" fillId="0" borderId="13" xfId="51" applyNumberFormat="1" applyFont="1" applyFill="1" applyBorder="1" applyAlignment="1" applyProtection="1">
      <alignment horizontal="center" vertical="center"/>
      <protection/>
    </xf>
    <xf numFmtId="4" fontId="11" fillId="0" borderId="0" xfId="51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4" fontId="11" fillId="0" borderId="43" xfId="0" applyNumberFormat="1" applyFont="1" applyFill="1" applyBorder="1" applyAlignment="1" applyProtection="1">
      <alignment/>
      <protection/>
    </xf>
    <xf numFmtId="3" fontId="11" fillId="0" borderId="15" xfId="51" applyNumberFormat="1" applyFont="1" applyFill="1" applyBorder="1" applyAlignment="1" applyProtection="1">
      <alignment horizontal="right"/>
      <protection/>
    </xf>
    <xf numFmtId="3" fontId="11" fillId="0" borderId="22" xfId="51" applyNumberFormat="1" applyFont="1" applyFill="1" applyBorder="1" applyAlignment="1" applyProtection="1">
      <alignment horizontal="right"/>
      <protection/>
    </xf>
    <xf numFmtId="3" fontId="11" fillId="0" borderId="18" xfId="51" applyNumberFormat="1" applyFont="1" applyFill="1" applyBorder="1" applyAlignment="1" applyProtection="1">
      <alignment horizontal="right"/>
      <protection/>
    </xf>
    <xf numFmtId="3" fontId="11" fillId="0" borderId="20" xfId="51" applyNumberFormat="1" applyFont="1" applyFill="1" applyBorder="1" applyAlignment="1" applyProtection="1" quotePrefix="1">
      <alignment horizontal="right"/>
      <protection/>
    </xf>
    <xf numFmtId="49" fontId="11" fillId="0" borderId="21" xfId="0" applyNumberFormat="1" applyFont="1" applyFill="1" applyBorder="1" applyAlignment="1" applyProtection="1" quotePrefix="1">
      <alignment horizontal="center"/>
      <protection/>
    </xf>
    <xf numFmtId="3" fontId="11" fillId="0" borderId="45" xfId="51" applyNumberFormat="1" applyFont="1" applyFill="1" applyBorder="1" applyAlignment="1" applyProtection="1">
      <alignment horizontal="right"/>
      <protection/>
    </xf>
    <xf numFmtId="3" fontId="11" fillId="0" borderId="23" xfId="0" applyNumberFormat="1" applyFont="1" applyFill="1" applyBorder="1" applyAlignment="1" applyProtection="1" quotePrefix="1">
      <alignment horizontal="right"/>
      <protection/>
    </xf>
    <xf numFmtId="3" fontId="11" fillId="0" borderId="37" xfId="51" applyNumberFormat="1" applyFont="1" applyFill="1" applyBorder="1" applyAlignment="1" applyProtection="1">
      <alignment horizontal="right"/>
      <protection/>
    </xf>
    <xf numFmtId="4" fontId="11" fillId="0" borderId="47" xfId="0" applyNumberFormat="1" applyFont="1" applyFill="1" applyBorder="1" applyAlignment="1" applyProtection="1">
      <alignment/>
      <protection/>
    </xf>
    <xf numFmtId="4" fontId="11" fillId="0" borderId="35" xfId="0" applyNumberFormat="1" applyFont="1" applyFill="1" applyBorder="1" applyAlignment="1" applyProtection="1">
      <alignment/>
      <protection locked="0"/>
    </xf>
    <xf numFmtId="49" fontId="9" fillId="33" borderId="18" xfId="51" applyNumberFormat="1" applyFont="1" applyFill="1" applyBorder="1" applyAlignment="1" applyProtection="1">
      <alignment horizontal="center"/>
      <protection/>
    </xf>
    <xf numFmtId="0" fontId="9" fillId="33" borderId="19" xfId="51" applyFont="1" applyFill="1" applyBorder="1" applyAlignment="1" applyProtection="1">
      <alignment horizontal="center"/>
      <protection/>
    </xf>
    <xf numFmtId="0" fontId="11" fillId="33" borderId="19" xfId="51" applyFont="1" applyFill="1" applyBorder="1" applyAlignment="1" applyProtection="1">
      <alignment horizontal="center" vertical="top"/>
      <protection/>
    </xf>
    <xf numFmtId="0" fontId="9" fillId="33" borderId="32" xfId="51" applyFont="1" applyFill="1" applyBorder="1" applyAlignment="1" applyProtection="1">
      <alignment horizontal="centerContinuous" vertical="top"/>
      <protection/>
    </xf>
    <xf numFmtId="4" fontId="11" fillId="0" borderId="43" xfId="51" applyNumberFormat="1" applyFont="1" applyFill="1" applyBorder="1" applyAlignment="1" applyProtection="1">
      <alignment/>
      <protection locked="0"/>
    </xf>
    <xf numFmtId="4" fontId="11" fillId="0" borderId="14" xfId="51" applyNumberFormat="1" applyFont="1" applyFill="1" applyBorder="1" applyAlignment="1" applyProtection="1">
      <alignment/>
      <protection locked="0"/>
    </xf>
    <xf numFmtId="4" fontId="11" fillId="0" borderId="43" xfId="0" applyNumberFormat="1" applyFont="1" applyFill="1" applyBorder="1" applyAlignment="1" applyProtection="1">
      <alignment/>
      <protection locked="0"/>
    </xf>
    <xf numFmtId="4" fontId="11" fillId="0" borderId="34" xfId="0" applyNumberFormat="1" applyFont="1" applyFill="1" applyBorder="1" applyAlignment="1" applyProtection="1">
      <alignment/>
      <protection locked="0"/>
    </xf>
    <xf numFmtId="4" fontId="11" fillId="0" borderId="47" xfId="0" applyNumberFormat="1" applyFont="1" applyFill="1" applyBorder="1" applyAlignment="1" applyProtection="1">
      <alignment/>
      <protection locked="0"/>
    </xf>
    <xf numFmtId="4" fontId="11" fillId="0" borderId="47" xfId="0" applyNumberFormat="1" applyFont="1" applyFill="1" applyBorder="1" applyAlignment="1" applyProtection="1">
      <alignment/>
      <protection/>
    </xf>
    <xf numFmtId="4" fontId="11" fillId="0" borderId="35" xfId="0" applyNumberFormat="1" applyFont="1" applyFill="1" applyBorder="1" applyAlignment="1" applyProtection="1">
      <alignment/>
      <protection locked="0"/>
    </xf>
    <xf numFmtId="4" fontId="11" fillId="0" borderId="47" xfId="0" applyNumberFormat="1" applyFont="1" applyFill="1" applyBorder="1" applyAlignment="1" applyProtection="1">
      <alignment/>
      <protection locked="0"/>
    </xf>
    <xf numFmtId="4" fontId="11" fillId="0" borderId="34" xfId="0" applyNumberFormat="1" applyFont="1" applyFill="1" applyBorder="1" applyAlignment="1" applyProtection="1">
      <alignment/>
      <protection/>
    </xf>
    <xf numFmtId="4" fontId="11" fillId="0" borderId="17" xfId="0" applyNumberFormat="1" applyFont="1" applyFill="1" applyBorder="1" applyAlignment="1" applyProtection="1">
      <alignment/>
      <protection locked="0"/>
    </xf>
    <xf numFmtId="4" fontId="11" fillId="0" borderId="48" xfId="0" applyNumberFormat="1" applyFont="1" applyFill="1" applyBorder="1" applyAlignment="1" applyProtection="1">
      <alignment/>
      <protection/>
    </xf>
    <xf numFmtId="4" fontId="9" fillId="34" borderId="36" xfId="51" applyNumberFormat="1" applyFont="1" applyFill="1" applyBorder="1" applyAlignment="1" applyProtection="1">
      <alignment/>
      <protection/>
    </xf>
    <xf numFmtId="4" fontId="9" fillId="34" borderId="37" xfId="51" applyNumberFormat="1" applyFont="1" applyFill="1" applyBorder="1" applyAlignment="1" applyProtection="1">
      <alignment/>
      <protection/>
    </xf>
    <xf numFmtId="4" fontId="11" fillId="34" borderId="36" xfId="0" applyNumberFormat="1" applyFont="1" applyFill="1" applyBorder="1" applyAlignment="1" applyProtection="1">
      <alignment/>
      <protection/>
    </xf>
    <xf numFmtId="4" fontId="11" fillId="34" borderId="38" xfId="0" applyNumberFormat="1" applyFont="1" applyFill="1" applyBorder="1" applyAlignment="1" applyProtection="1">
      <alignment/>
      <protection/>
    </xf>
    <xf numFmtId="4" fontId="11" fillId="34" borderId="37" xfId="0" applyNumberFormat="1" applyFont="1" applyFill="1" applyBorder="1" applyAlignment="1" applyProtection="1">
      <alignment/>
      <protection/>
    </xf>
    <xf numFmtId="4" fontId="11" fillId="34" borderId="36" xfId="0" applyNumberFormat="1" applyFont="1" applyFill="1" applyBorder="1" applyAlignment="1" applyProtection="1">
      <alignment/>
      <protection/>
    </xf>
    <xf numFmtId="4" fontId="11" fillId="34" borderId="38" xfId="0" applyNumberFormat="1" applyFont="1" applyFill="1" applyBorder="1" applyAlignment="1" applyProtection="1">
      <alignment/>
      <protection/>
    </xf>
    <xf numFmtId="4" fontId="11" fillId="34" borderId="42" xfId="0" applyNumberFormat="1" applyFont="1" applyFill="1" applyBorder="1" applyAlignment="1" applyProtection="1">
      <alignment/>
      <protection/>
    </xf>
    <xf numFmtId="4" fontId="11" fillId="34" borderId="37" xfId="0" applyNumberFormat="1" applyFont="1" applyFill="1" applyBorder="1" applyAlignment="1" applyProtection="1">
      <alignment/>
      <protection/>
    </xf>
    <xf numFmtId="4" fontId="11" fillId="34" borderId="49" xfId="0" applyNumberFormat="1" applyFont="1" applyFill="1" applyBorder="1" applyAlignment="1" applyProtection="1">
      <alignment/>
      <protection/>
    </xf>
    <xf numFmtId="4" fontId="11" fillId="34" borderId="5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4" fontId="11" fillId="34" borderId="14" xfId="0" applyNumberFormat="1" applyFont="1" applyFill="1" applyBorder="1" applyAlignment="1" applyProtection="1">
      <alignment/>
      <protection locked="0"/>
    </xf>
    <xf numFmtId="4" fontId="11" fillId="34" borderId="35" xfId="0" applyNumberFormat="1" applyFont="1" applyFill="1" applyBorder="1" applyAlignment="1" applyProtection="1">
      <alignment/>
      <protection locked="0"/>
    </xf>
    <xf numFmtId="4" fontId="11" fillId="34" borderId="17" xfId="0" applyNumberFormat="1" applyFont="1" applyFill="1" applyBorder="1" applyAlignment="1" applyProtection="1">
      <alignment/>
      <protection locked="0"/>
    </xf>
    <xf numFmtId="4" fontId="11" fillId="34" borderId="14" xfId="0" applyNumberFormat="1" applyFont="1" applyFill="1" applyBorder="1" applyAlignment="1" applyProtection="1">
      <alignment/>
      <protection locked="0"/>
    </xf>
    <xf numFmtId="4" fontId="11" fillId="34" borderId="35" xfId="0" applyNumberFormat="1" applyFont="1" applyFill="1" applyBorder="1" applyAlignment="1" applyProtection="1">
      <alignment/>
      <protection locked="0"/>
    </xf>
    <xf numFmtId="4" fontId="11" fillId="34" borderId="17" xfId="0" applyNumberFormat="1" applyFont="1" applyFill="1" applyBorder="1" applyAlignment="1" applyProtection="1">
      <alignment/>
      <protection locked="0"/>
    </xf>
    <xf numFmtId="4" fontId="11" fillId="34" borderId="51" xfId="0" applyNumberFormat="1" applyFont="1" applyFill="1" applyBorder="1" applyAlignment="1" applyProtection="1">
      <alignment/>
      <protection locked="0"/>
    </xf>
    <xf numFmtId="4" fontId="11" fillId="34" borderId="52" xfId="0" applyNumberFormat="1" applyFont="1" applyFill="1" applyBorder="1" applyAlignment="1" applyProtection="1">
      <alignment/>
      <protection locked="0"/>
    </xf>
    <xf numFmtId="4" fontId="11" fillId="34" borderId="40" xfId="0" applyNumberFormat="1" applyFont="1" applyFill="1" applyBorder="1" applyAlignment="1" applyProtection="1">
      <alignment/>
      <protection locked="0"/>
    </xf>
    <xf numFmtId="49" fontId="11" fillId="34" borderId="14" xfId="51" applyNumberFormat="1" applyFont="1" applyFill="1" applyBorder="1" applyAlignment="1" applyProtection="1">
      <alignment horizontal="center"/>
      <protection/>
    </xf>
    <xf numFmtId="49" fontId="11" fillId="34" borderId="35" xfId="51" applyNumberFormat="1" applyFont="1" applyFill="1" applyBorder="1" applyAlignment="1" applyProtection="1">
      <alignment horizontal="center"/>
      <protection/>
    </xf>
    <xf numFmtId="49" fontId="11" fillId="34" borderId="17" xfId="51" applyNumberFormat="1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11" fillId="34" borderId="35" xfId="0" applyFont="1" applyFill="1" applyBorder="1" applyAlignment="1" applyProtection="1">
      <alignment horizontal="center"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11" fillId="34" borderId="4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4" fontId="11" fillId="0" borderId="0" xfId="0" applyNumberFormat="1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4" fontId="9" fillId="0" borderId="53" xfId="51" applyNumberFormat="1" applyFont="1" applyFill="1" applyBorder="1" applyAlignment="1" applyProtection="1">
      <alignment/>
      <protection/>
    </xf>
    <xf numFmtId="4" fontId="11" fillId="0" borderId="34" xfId="51" applyNumberFormat="1" applyFont="1" applyFill="1" applyBorder="1" applyAlignment="1" applyProtection="1">
      <alignment/>
      <protection locked="0"/>
    </xf>
    <xf numFmtId="49" fontId="11" fillId="0" borderId="43" xfId="51" applyNumberFormat="1" applyFont="1" applyFill="1" applyBorder="1" applyAlignment="1" applyProtection="1">
      <alignment horizontal="center"/>
      <protection/>
    </xf>
    <xf numFmtId="0" fontId="5" fillId="37" borderId="0" xfId="52" applyFont="1" applyFill="1" applyBorder="1" applyProtection="1">
      <alignment/>
      <protection locked="0"/>
    </xf>
    <xf numFmtId="0" fontId="5" fillId="37" borderId="0" xfId="52" applyFont="1" applyFill="1" applyBorder="1" applyProtection="1">
      <alignment/>
      <protection/>
    </xf>
    <xf numFmtId="0" fontId="5" fillId="0" borderId="0" xfId="52" applyFont="1" applyBorder="1" applyAlignment="1">
      <alignment wrapText="1"/>
      <protection/>
    </xf>
    <xf numFmtId="49" fontId="5" fillId="33" borderId="0" xfId="52" applyNumberFormat="1" applyFont="1" applyFill="1" applyBorder="1" applyAlignment="1" applyProtection="1">
      <alignment/>
      <protection locked="0"/>
    </xf>
    <xf numFmtId="0" fontId="5" fillId="0" borderId="0" xfId="52" applyFont="1" applyBorder="1" applyAlignment="1">
      <alignment horizontal="left" wrapText="1"/>
      <protection/>
    </xf>
    <xf numFmtId="0" fontId="5" fillId="33" borderId="0" xfId="52" applyFont="1" applyFill="1" applyBorder="1" applyAlignment="1" applyProtection="1">
      <alignment horizontal="left" vertical="top"/>
      <protection locked="0"/>
    </xf>
    <xf numFmtId="0" fontId="5" fillId="0" borderId="0" xfId="52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/>
      <protection/>
    </xf>
    <xf numFmtId="49" fontId="9" fillId="33" borderId="12" xfId="51" applyNumberFormat="1" applyFont="1" applyFill="1" applyBorder="1" applyAlignment="1" applyProtection="1">
      <alignment horizontal="center"/>
      <protection/>
    </xf>
    <xf numFmtId="49" fontId="9" fillId="33" borderId="13" xfId="51" applyNumberFormat="1" applyFont="1" applyFill="1" applyBorder="1" applyAlignment="1" applyProtection="1">
      <alignment horizontal="center"/>
      <protection/>
    </xf>
    <xf numFmtId="49" fontId="9" fillId="33" borderId="15" xfId="51" applyNumberFormat="1" applyFont="1" applyFill="1" applyBorder="1" applyAlignment="1" applyProtection="1">
      <alignment horizontal="center"/>
      <protection/>
    </xf>
    <xf numFmtId="0" fontId="9" fillId="33" borderId="23" xfId="51" applyFont="1" applyFill="1" applyBorder="1" applyAlignment="1" applyProtection="1">
      <alignment horizontal="center"/>
      <protection/>
    </xf>
    <xf numFmtId="0" fontId="9" fillId="33" borderId="13" xfId="51" applyFont="1" applyFill="1" applyBorder="1" applyAlignment="1" applyProtection="1">
      <alignment horizontal="center"/>
      <protection/>
    </xf>
    <xf numFmtId="0" fontId="9" fillId="33" borderId="15" xfId="51" applyFont="1" applyFill="1" applyBorder="1" applyAlignment="1" applyProtection="1">
      <alignment horizontal="center"/>
      <protection/>
    </xf>
    <xf numFmtId="0" fontId="9" fillId="33" borderId="19" xfId="51" applyFont="1" applyFill="1" applyBorder="1" applyAlignment="1" applyProtection="1">
      <alignment horizontal="center" vertical="top"/>
      <protection/>
    </xf>
    <xf numFmtId="0" fontId="9" fillId="33" borderId="0" xfId="51" applyFont="1" applyFill="1" applyBorder="1" applyAlignment="1" applyProtection="1">
      <alignment horizontal="center" vertical="top"/>
      <protection/>
    </xf>
    <xf numFmtId="0" fontId="9" fillId="33" borderId="18" xfId="51" applyFont="1" applyFill="1" applyBorder="1" applyAlignment="1" applyProtection="1">
      <alignment horizontal="center" vertical="top"/>
      <protection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Normal_Ark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Zeros="0" view="pageLayout" workbookViewId="0" topLeftCell="A1">
      <selection activeCell="F5" sqref="F5"/>
    </sheetView>
  </sheetViews>
  <sheetFormatPr defaultColWidth="9.140625" defaultRowHeight="12.75"/>
  <cols>
    <col min="1" max="1" width="9.28125" style="0" customWidth="1"/>
    <col min="2" max="2" width="29.00390625" style="0" customWidth="1"/>
    <col min="3" max="3" width="25.7109375" style="0" customWidth="1"/>
    <col min="4" max="4" width="12.00390625" style="0" customWidth="1"/>
    <col min="5" max="5" width="8.28125" style="0" customWidth="1"/>
    <col min="6" max="6" width="28.28125" style="1" customWidth="1"/>
    <col min="7" max="7" width="13.00390625" style="0" customWidth="1"/>
  </cols>
  <sheetData>
    <row r="1" spans="1:7" s="7" customFormat="1" ht="19.5" customHeight="1">
      <c r="A1" s="157" t="s">
        <v>58</v>
      </c>
      <c r="B1" s="35"/>
      <c r="C1" s="35"/>
      <c r="D1" s="36"/>
      <c r="E1" s="36"/>
      <c r="F1" s="37"/>
      <c r="G1" s="12"/>
    </row>
    <row r="2" spans="1:7" s="7" customFormat="1" ht="19.5" customHeight="1">
      <c r="A2" s="11"/>
      <c r="B2" s="11"/>
      <c r="C2" s="11"/>
      <c r="D2" s="10"/>
      <c r="E2" s="9"/>
      <c r="F2" s="30"/>
      <c r="G2" s="8"/>
    </row>
    <row r="3" spans="1:7" s="5" customFormat="1" ht="36" customHeight="1">
      <c r="A3" s="261" t="s">
        <v>80</v>
      </c>
      <c r="B3" s="261"/>
      <c r="C3" s="261"/>
      <c r="D3" s="261"/>
      <c r="E3" s="261"/>
      <c r="F3" s="261"/>
      <c r="G3" s="6"/>
    </row>
    <row r="4" spans="1:7" ht="19.5" customHeight="1">
      <c r="A4" s="3"/>
      <c r="B4" s="3"/>
      <c r="C4" s="3"/>
      <c r="D4" s="3"/>
      <c r="E4" s="3"/>
      <c r="F4" s="3"/>
      <c r="G4" s="2"/>
    </row>
    <row r="5" spans="1:7" s="17" customFormat="1" ht="19.5" customHeight="1">
      <c r="A5" s="4" t="s">
        <v>54</v>
      </c>
      <c r="C5" s="4"/>
      <c r="D5" s="4" t="s">
        <v>9</v>
      </c>
      <c r="E5" s="15" t="s">
        <v>8</v>
      </c>
      <c r="F5" s="31">
        <f>'Stor Å og Pave Bæk'!P39</f>
        <v>0</v>
      </c>
      <c r="G5" s="16"/>
    </row>
    <row r="6" spans="1:7" s="14" customFormat="1" ht="19.5" customHeight="1">
      <c r="A6" s="4"/>
      <c r="C6" s="4"/>
      <c r="D6" s="4"/>
      <c r="E6" s="15"/>
      <c r="F6" s="31"/>
      <c r="G6" s="16"/>
    </row>
    <row r="7" spans="1:7" s="14" customFormat="1" ht="19.5" customHeight="1">
      <c r="A7" s="4"/>
      <c r="B7" s="4"/>
      <c r="C7" s="4"/>
      <c r="D7" s="4"/>
      <c r="E7" s="4"/>
      <c r="F7" s="4"/>
      <c r="G7" s="18"/>
    </row>
    <row r="8" spans="1:7" s="14" customFormat="1" ht="19.5" customHeight="1">
      <c r="A8" s="19" t="s">
        <v>7</v>
      </c>
      <c r="B8" s="19"/>
      <c r="C8" s="19"/>
      <c r="D8" s="19"/>
      <c r="E8" s="19"/>
      <c r="F8" s="32"/>
      <c r="G8" s="20"/>
    </row>
    <row r="9" spans="1:7" s="14" customFormat="1" ht="19.5" customHeight="1">
      <c r="A9" s="19" t="s">
        <v>6</v>
      </c>
      <c r="B9" s="19"/>
      <c r="C9" s="19"/>
      <c r="D9" s="21"/>
      <c r="E9" s="262"/>
      <c r="F9" s="262"/>
      <c r="G9" s="20"/>
    </row>
    <row r="10" spans="1:7" s="14" customFormat="1" ht="19.5" customHeight="1">
      <c r="A10" s="19" t="s">
        <v>5</v>
      </c>
      <c r="B10" s="19"/>
      <c r="C10" s="19"/>
      <c r="D10" s="19"/>
      <c r="E10" s="19"/>
      <c r="F10" s="20"/>
      <c r="G10" s="20"/>
    </row>
    <row r="11" spans="1:7" s="14" customFormat="1" ht="19.5" customHeight="1">
      <c r="A11" s="19"/>
      <c r="B11" s="19"/>
      <c r="C11" s="19"/>
      <c r="D11" s="19"/>
      <c r="E11" s="19"/>
      <c r="F11" s="20"/>
      <c r="G11" s="20"/>
    </row>
    <row r="12" spans="1:7" s="14" customFormat="1" ht="19.5" customHeight="1">
      <c r="A12" s="19"/>
      <c r="B12" s="19"/>
      <c r="C12" s="19"/>
      <c r="D12" s="19"/>
      <c r="E12" s="19"/>
      <c r="F12" s="20"/>
      <c r="G12" s="20"/>
    </row>
    <row r="13" spans="1:7" s="14" customFormat="1" ht="19.5" customHeight="1">
      <c r="A13" s="33" t="s">
        <v>10</v>
      </c>
      <c r="B13" s="19"/>
      <c r="C13" s="19"/>
      <c r="D13" s="19"/>
      <c r="E13" s="19"/>
      <c r="F13" s="20"/>
      <c r="G13" s="20"/>
    </row>
    <row r="14" spans="1:7" s="14" customFormat="1" ht="19.5" customHeight="1">
      <c r="A14" s="33" t="s">
        <v>11</v>
      </c>
      <c r="B14" s="19"/>
      <c r="C14" s="19"/>
      <c r="D14" s="19"/>
      <c r="E14" s="19"/>
      <c r="F14" s="20"/>
      <c r="G14" s="20"/>
    </row>
    <row r="15" spans="1:7" s="14" customFormat="1" ht="19.5" customHeight="1">
      <c r="A15" s="19"/>
      <c r="B15" s="19"/>
      <c r="C15" s="19"/>
      <c r="D15" s="19"/>
      <c r="E15" s="19"/>
      <c r="F15" s="20"/>
      <c r="G15" s="20"/>
    </row>
    <row r="16" spans="1:7" s="14" customFormat="1" ht="19.5" customHeight="1">
      <c r="A16" s="158" t="s">
        <v>12</v>
      </c>
      <c r="B16" s="19"/>
      <c r="C16" s="19"/>
      <c r="D16" s="19"/>
      <c r="E16" s="19"/>
      <c r="F16" s="20"/>
      <c r="G16" s="20"/>
    </row>
    <row r="17" spans="1:7" s="14" customFormat="1" ht="19.5" customHeight="1">
      <c r="A17" s="19"/>
      <c r="B17" s="19" t="s">
        <v>13</v>
      </c>
      <c r="C17" s="19"/>
      <c r="D17" s="19"/>
      <c r="E17" s="22"/>
      <c r="F17" s="20"/>
      <c r="G17" s="20"/>
    </row>
    <row r="18" spans="1:7" s="17" customFormat="1" ht="19.5" customHeight="1">
      <c r="A18" s="19"/>
      <c r="B18" s="19" t="s">
        <v>14</v>
      </c>
      <c r="C18" s="19"/>
      <c r="D18" s="19"/>
      <c r="E18" s="22"/>
      <c r="F18" s="20"/>
      <c r="G18" s="20"/>
    </row>
    <row r="19" spans="1:7" s="17" customFormat="1" ht="19.5" customHeight="1">
      <c r="A19" s="19"/>
      <c r="B19" s="19" t="s">
        <v>15</v>
      </c>
      <c r="C19" s="19"/>
      <c r="D19" s="19"/>
      <c r="E19" s="22"/>
      <c r="F19" s="20"/>
      <c r="G19" s="20"/>
    </row>
    <row r="20" spans="1:7" s="17" customFormat="1" ht="19.5" customHeight="1">
      <c r="A20" s="19"/>
      <c r="B20" s="19" t="s">
        <v>32</v>
      </c>
      <c r="C20" s="19"/>
      <c r="D20" s="19"/>
      <c r="E20" s="22"/>
      <c r="F20" s="20"/>
      <c r="G20" s="20"/>
    </row>
    <row r="21" spans="1:8" s="14" customFormat="1" ht="19.5" customHeight="1">
      <c r="A21" s="20"/>
      <c r="B21" s="20"/>
      <c r="C21" s="20"/>
      <c r="D21" s="20"/>
      <c r="E21" s="20"/>
      <c r="F21" s="20"/>
      <c r="G21" s="20"/>
      <c r="H21" s="13"/>
    </row>
    <row r="22" spans="1:8" s="14" customFormat="1" ht="19.5" customHeight="1">
      <c r="A22" s="20" t="s">
        <v>4</v>
      </c>
      <c r="B22" s="20"/>
      <c r="C22" s="263"/>
      <c r="D22" s="263"/>
      <c r="E22" s="257"/>
      <c r="F22" s="257"/>
      <c r="G22" s="20"/>
      <c r="H22" s="13"/>
    </row>
    <row r="23" spans="1:8" s="14" customFormat="1" ht="19.5" customHeight="1">
      <c r="A23" s="20" t="s">
        <v>34</v>
      </c>
      <c r="B23" s="20"/>
      <c r="C23" s="38"/>
      <c r="D23" s="38"/>
      <c r="E23" s="257"/>
      <c r="F23" s="257"/>
      <c r="G23" s="20"/>
      <c r="H23" s="13"/>
    </row>
    <row r="24" spans="1:7" s="14" customFormat="1" ht="19.5" customHeight="1">
      <c r="A24" s="20"/>
      <c r="B24" s="20"/>
      <c r="C24" s="20"/>
      <c r="D24" s="20"/>
      <c r="E24" s="20"/>
      <c r="F24" s="20"/>
      <c r="G24" s="20"/>
    </row>
    <row r="25" spans="1:7" s="17" customFormat="1" ht="19.5" customHeight="1">
      <c r="A25" s="20" t="s">
        <v>3</v>
      </c>
      <c r="B25" s="20"/>
      <c r="C25" s="260"/>
      <c r="D25" s="260"/>
      <c r="E25" s="23" t="s">
        <v>2</v>
      </c>
      <c r="F25" s="34"/>
      <c r="G25" s="24"/>
    </row>
    <row r="26" spans="1:7" s="14" customFormat="1" ht="19.5" customHeight="1">
      <c r="A26" s="25"/>
      <c r="B26" s="25"/>
      <c r="C26" s="25"/>
      <c r="D26" s="25"/>
      <c r="E26" s="25"/>
      <c r="F26" s="25"/>
      <c r="G26" s="25"/>
    </row>
    <row r="27" spans="1:7" s="14" customFormat="1" ht="19.5" customHeight="1">
      <c r="A27" s="25" t="s">
        <v>1</v>
      </c>
      <c r="B27" s="25"/>
      <c r="C27" s="39"/>
      <c r="D27" s="39"/>
      <c r="E27" s="25"/>
      <c r="F27" s="25"/>
      <c r="G27" s="25"/>
    </row>
    <row r="28" spans="1:7" s="14" customFormat="1" ht="19.5" customHeight="1">
      <c r="A28" s="25"/>
      <c r="B28" s="25"/>
      <c r="C28" s="25"/>
      <c r="D28" s="25"/>
      <c r="E28" s="25"/>
      <c r="F28" s="25"/>
      <c r="G28" s="25"/>
    </row>
    <row r="29" spans="1:7" s="14" customFormat="1" ht="19.5" customHeight="1">
      <c r="A29" s="25"/>
      <c r="B29" s="25"/>
      <c r="C29" s="258"/>
      <c r="D29" s="258"/>
      <c r="E29" s="258"/>
      <c r="F29" s="258"/>
      <c r="G29" s="25"/>
    </row>
    <row r="30" spans="1:7" s="14" customFormat="1" ht="19.5" customHeight="1">
      <c r="A30" s="25"/>
      <c r="B30" s="25"/>
      <c r="C30" s="258"/>
      <c r="D30" s="258"/>
      <c r="E30" s="258"/>
      <c r="F30" s="258"/>
      <c r="G30" s="25"/>
    </row>
    <row r="31" spans="1:7" s="17" customFormat="1" ht="19.5" customHeight="1">
      <c r="A31" s="25" t="s">
        <v>33</v>
      </c>
      <c r="B31" s="25"/>
      <c r="C31" s="258"/>
      <c r="D31" s="258"/>
      <c r="E31" s="258"/>
      <c r="F31" s="258"/>
      <c r="G31" s="25"/>
    </row>
    <row r="32" spans="1:7" s="14" customFormat="1" ht="39.75" customHeight="1">
      <c r="A32" s="259" t="s">
        <v>0</v>
      </c>
      <c r="B32" s="259"/>
      <c r="C32" s="259"/>
      <c r="D32" s="259"/>
      <c r="E32" s="259"/>
      <c r="F32" s="259"/>
      <c r="G32" s="26"/>
    </row>
    <row r="33" ht="19.5" customHeight="1"/>
    <row r="39" ht="12.75">
      <c r="F39" s="29"/>
    </row>
  </sheetData>
  <sheetProtection/>
  <mergeCells count="8">
    <mergeCell ref="E23:F23"/>
    <mergeCell ref="C29:F31"/>
    <mergeCell ref="A32:F32"/>
    <mergeCell ref="C25:D25"/>
    <mergeCell ref="A3:F3"/>
    <mergeCell ref="E9:F9"/>
    <mergeCell ref="C22:D22"/>
    <mergeCell ref="E22:F22"/>
  </mergeCells>
  <printOptions/>
  <pageMargins left="0.7086614173228347" right="0.7086614173228347" top="1.1811023622047245" bottom="0.984251968503937" header="0.4724409448818898" footer="0"/>
  <pageSetup horizontalDpi="600" verticalDpi="600" orientation="portrait" paperSize="9" scale="78" r:id="rId1"/>
  <headerFooter alignWithMargins="0">
    <oddHeader>&amp;L&amp;"Times New Roman,Normal"&amp;14Middelfart Kommune, Natur- og Miljøafdelingen
Grødeskæring 2021-2024&amp;R&amp;"Times New Roman,Normal"&amp;14Tlf. 8888 5500
Rev. feb. 2021&amp;K000000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showZeros="0" tabSelected="1" view="pageLayout" zoomScale="50" zoomScaleNormal="70" zoomScaleSheetLayoutView="75" zoomScalePageLayoutView="50" workbookViewId="0" topLeftCell="A4">
      <selection activeCell="R20" sqref="R20:R21"/>
    </sheetView>
  </sheetViews>
  <sheetFormatPr defaultColWidth="9.140625" defaultRowHeight="12.75"/>
  <cols>
    <col min="1" max="1" width="47.7109375" style="28" customWidth="1"/>
    <col min="2" max="2" width="11.7109375" style="28" customWidth="1"/>
    <col min="3" max="3" width="5.28125" style="28" customWidth="1"/>
    <col min="4" max="4" width="11.7109375" style="28" customWidth="1"/>
    <col min="5" max="5" width="20.28125" style="28" customWidth="1"/>
    <col min="6" max="6" width="12.421875" style="28" customWidth="1"/>
    <col min="7" max="7" width="8.7109375" style="28" customWidth="1"/>
    <col min="8" max="8" width="11.7109375" style="28" customWidth="1"/>
    <col min="9" max="9" width="31.7109375" style="28" customWidth="1"/>
    <col min="10" max="12" width="19.28125" style="28" customWidth="1"/>
    <col min="13" max="15" width="14.28125" style="28" customWidth="1"/>
    <col min="16" max="16" width="26.421875" style="28" customWidth="1"/>
    <col min="17" max="17" width="31.28125" style="28" customWidth="1"/>
    <col min="18" max="18" width="29.28125" style="28" customWidth="1"/>
    <col min="19" max="19" width="30.57421875" style="28" customWidth="1"/>
    <col min="20" max="16384" width="9.140625" style="28" customWidth="1"/>
  </cols>
  <sheetData>
    <row r="1" spans="1:16" ht="22.5">
      <c r="A1" s="27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6.5" thickBot="1">
      <c r="A2" s="40"/>
      <c r="B2" s="40"/>
      <c r="C2" s="40"/>
      <c r="D2" s="40"/>
      <c r="E2" s="41"/>
      <c r="F2" s="41"/>
      <c r="G2" s="41"/>
      <c r="H2" s="41"/>
      <c r="I2" s="42"/>
      <c r="J2" s="43"/>
      <c r="K2" s="44"/>
      <c r="L2" s="44"/>
      <c r="M2" s="45"/>
      <c r="N2" s="42"/>
      <c r="O2" s="42"/>
      <c r="P2" s="46"/>
    </row>
    <row r="3" spans="1:20" ht="23.25">
      <c r="A3" s="185" t="s">
        <v>16</v>
      </c>
      <c r="B3" s="47" t="s">
        <v>17</v>
      </c>
      <c r="C3" s="48"/>
      <c r="D3" s="48"/>
      <c r="E3" s="146" t="s">
        <v>18</v>
      </c>
      <c r="F3" s="147"/>
      <c r="G3" s="148" t="s">
        <v>56</v>
      </c>
      <c r="H3" s="155"/>
      <c r="I3" s="49" t="s">
        <v>19</v>
      </c>
      <c r="J3" s="267" t="s">
        <v>20</v>
      </c>
      <c r="K3" s="268"/>
      <c r="L3" s="269"/>
      <c r="M3" s="270" t="s">
        <v>21</v>
      </c>
      <c r="N3" s="271"/>
      <c r="O3" s="272"/>
      <c r="P3" s="50" t="s">
        <v>59</v>
      </c>
      <c r="Q3" s="182"/>
      <c r="R3" s="182"/>
      <c r="S3" s="182"/>
      <c r="T3" s="182"/>
    </row>
    <row r="4" spans="1:20" ht="23.25">
      <c r="A4" s="201"/>
      <c r="B4" s="51"/>
      <c r="C4" s="52"/>
      <c r="D4" s="52"/>
      <c r="E4" s="53" t="s">
        <v>19</v>
      </c>
      <c r="F4" s="149"/>
      <c r="G4" s="150" t="s">
        <v>57</v>
      </c>
      <c r="H4" s="151"/>
      <c r="I4" s="54" t="s">
        <v>22</v>
      </c>
      <c r="J4" s="55"/>
      <c r="K4" s="56"/>
      <c r="L4" s="200"/>
      <c r="M4" s="273" t="s">
        <v>35</v>
      </c>
      <c r="N4" s="274"/>
      <c r="O4" s="275"/>
      <c r="P4" s="57" t="s">
        <v>30</v>
      </c>
      <c r="Q4" s="182"/>
      <c r="R4" s="182"/>
      <c r="S4" s="182"/>
      <c r="T4" s="182"/>
    </row>
    <row r="5" spans="1:20" ht="23.25">
      <c r="A5" s="201"/>
      <c r="B5" s="51"/>
      <c r="C5" s="52"/>
      <c r="D5" s="52"/>
      <c r="E5" s="53" t="s">
        <v>22</v>
      </c>
      <c r="F5" s="149"/>
      <c r="G5" s="150" t="s">
        <v>25</v>
      </c>
      <c r="H5" s="151"/>
      <c r="I5" s="54" t="s">
        <v>23</v>
      </c>
      <c r="J5" s="58"/>
      <c r="K5" s="56"/>
      <c r="L5" s="200"/>
      <c r="M5" s="59"/>
      <c r="N5" s="60"/>
      <c r="O5" s="61"/>
      <c r="P5" s="57" t="s">
        <v>28</v>
      </c>
      <c r="Q5" s="182"/>
      <c r="R5" s="182"/>
      <c r="S5" s="182"/>
      <c r="T5" s="182"/>
    </row>
    <row r="6" spans="1:20" ht="23.25">
      <c r="A6" s="201"/>
      <c r="B6" s="51"/>
      <c r="C6" s="52"/>
      <c r="D6" s="52"/>
      <c r="E6" s="53" t="s">
        <v>24</v>
      </c>
      <c r="F6" s="149"/>
      <c r="G6" s="150"/>
      <c r="H6" s="151"/>
      <c r="I6" s="54"/>
      <c r="J6" s="58"/>
      <c r="K6" s="56"/>
      <c r="L6" s="200"/>
      <c r="M6" s="59"/>
      <c r="N6" s="60"/>
      <c r="O6" s="61"/>
      <c r="P6" s="57" t="s">
        <v>29</v>
      </c>
      <c r="Q6" s="182"/>
      <c r="R6" s="182"/>
      <c r="S6" s="182"/>
      <c r="T6" s="182"/>
    </row>
    <row r="7" spans="1:20" ht="24" thickBot="1">
      <c r="A7" s="202"/>
      <c r="B7" s="203" t="s">
        <v>25</v>
      </c>
      <c r="C7" s="97"/>
      <c r="D7" s="97"/>
      <c r="E7" s="62" t="s">
        <v>25</v>
      </c>
      <c r="F7" s="152"/>
      <c r="G7" s="153"/>
      <c r="H7" s="154"/>
      <c r="I7" s="63"/>
      <c r="J7" s="106" t="s">
        <v>69</v>
      </c>
      <c r="K7" s="64" t="s">
        <v>70</v>
      </c>
      <c r="L7" s="67" t="s">
        <v>71</v>
      </c>
      <c r="M7" s="65" t="s">
        <v>69</v>
      </c>
      <c r="N7" s="66" t="s">
        <v>70</v>
      </c>
      <c r="O7" s="67" t="s">
        <v>71</v>
      </c>
      <c r="P7" s="81" t="s">
        <v>35</v>
      </c>
      <c r="Q7" s="182"/>
      <c r="S7" s="182"/>
      <c r="T7" s="182"/>
    </row>
    <row r="8" spans="1:20" ht="24" thickBot="1">
      <c r="A8" s="98" t="s">
        <v>37</v>
      </c>
      <c r="B8" s="68" t="s">
        <v>31</v>
      </c>
      <c r="C8" s="92" t="s">
        <v>26</v>
      </c>
      <c r="D8" s="190">
        <v>1500</v>
      </c>
      <c r="E8" s="172">
        <f>D8-B8</f>
        <v>1500</v>
      </c>
      <c r="F8" s="176">
        <v>3</v>
      </c>
      <c r="G8" s="186" t="s">
        <v>26</v>
      </c>
      <c r="H8" s="177">
        <v>4.75</v>
      </c>
      <c r="I8" s="70" t="s">
        <v>77</v>
      </c>
      <c r="J8" s="256" t="s">
        <v>49</v>
      </c>
      <c r="K8" s="113" t="s">
        <v>50</v>
      </c>
      <c r="L8" s="120"/>
      <c r="M8" s="204"/>
      <c r="N8" s="205"/>
      <c r="O8" s="215"/>
      <c r="P8" s="114">
        <f>E8*(M8+N8+O8)</f>
        <v>0</v>
      </c>
      <c r="Q8" s="182"/>
      <c r="R8" s="182"/>
      <c r="S8" s="182"/>
      <c r="T8" s="182"/>
    </row>
    <row r="9" spans="1:20" ht="24" thickBot="1">
      <c r="A9" s="99"/>
      <c r="B9" s="72">
        <v>1500</v>
      </c>
      <c r="C9" s="83" t="s">
        <v>26</v>
      </c>
      <c r="D9" s="192">
        <v>10370</v>
      </c>
      <c r="E9" s="192">
        <f>D9-B9</f>
        <v>8870</v>
      </c>
      <c r="F9" s="178">
        <v>4</v>
      </c>
      <c r="G9" s="187" t="s">
        <v>26</v>
      </c>
      <c r="H9" s="179">
        <v>5.75</v>
      </c>
      <c r="I9" s="76" t="s">
        <v>27</v>
      </c>
      <c r="J9" s="73" t="s">
        <v>78</v>
      </c>
      <c r="K9" s="115" t="s">
        <v>79</v>
      </c>
      <c r="L9" s="121"/>
      <c r="M9" s="255"/>
      <c r="N9" s="107"/>
      <c r="O9" s="216"/>
      <c r="P9" s="114">
        <f>E9*(M9+N9+O9)</f>
        <v>0</v>
      </c>
      <c r="Q9" s="182"/>
      <c r="R9" s="182"/>
      <c r="S9" s="182"/>
      <c r="T9" s="182"/>
    </row>
    <row r="10" spans="1:16" ht="24" thickBot="1">
      <c r="A10" s="99"/>
      <c r="B10" s="72">
        <v>10370</v>
      </c>
      <c r="C10" s="111" t="s">
        <v>26</v>
      </c>
      <c r="D10" s="192">
        <v>13767</v>
      </c>
      <c r="E10" s="192">
        <f aca="true" t="shared" si="0" ref="E10:E38">D10-B10</f>
        <v>3397</v>
      </c>
      <c r="F10" s="178">
        <v>2</v>
      </c>
      <c r="G10" s="187" t="s">
        <v>26</v>
      </c>
      <c r="H10" s="179">
        <v>2.75</v>
      </c>
      <c r="I10" s="160" t="s">
        <v>27</v>
      </c>
      <c r="J10" s="73" t="s">
        <v>49</v>
      </c>
      <c r="K10" s="115" t="s">
        <v>50</v>
      </c>
      <c r="L10" s="121"/>
      <c r="M10" s="116"/>
      <c r="N10" s="107"/>
      <c r="O10" s="216"/>
      <c r="P10" s="114">
        <f aca="true" t="shared" si="1" ref="P10:P38">E10*(M10+N10+O10)</f>
        <v>0</v>
      </c>
    </row>
    <row r="11" spans="1:17" ht="24" thickBot="1">
      <c r="A11" s="99"/>
      <c r="B11" s="193">
        <v>13767</v>
      </c>
      <c r="C11" s="194" t="s">
        <v>26</v>
      </c>
      <c r="D11" s="191">
        <v>14430</v>
      </c>
      <c r="E11" s="195">
        <f t="shared" si="0"/>
        <v>663</v>
      </c>
      <c r="F11" s="178">
        <v>2</v>
      </c>
      <c r="G11" s="187" t="s">
        <v>26</v>
      </c>
      <c r="H11" s="179">
        <v>2.75</v>
      </c>
      <c r="I11" s="160" t="s">
        <v>27</v>
      </c>
      <c r="J11" s="73" t="s">
        <v>49</v>
      </c>
      <c r="K11" s="115" t="s">
        <v>50</v>
      </c>
      <c r="L11" s="121"/>
      <c r="M11" s="116"/>
      <c r="N11" s="107"/>
      <c r="O11" s="216"/>
      <c r="P11" s="114">
        <f t="shared" si="1"/>
        <v>0</v>
      </c>
      <c r="Q11" s="188" t="s">
        <v>64</v>
      </c>
    </row>
    <row r="12" spans="1:16" ht="24" thickBot="1">
      <c r="A12" s="100" t="s">
        <v>38</v>
      </c>
      <c r="B12" s="196" t="s">
        <v>31</v>
      </c>
      <c r="C12" s="92" t="s">
        <v>26</v>
      </c>
      <c r="D12" s="78">
        <v>72</v>
      </c>
      <c r="E12" s="197">
        <f t="shared" si="0"/>
        <v>72</v>
      </c>
      <c r="F12" s="163">
        <v>0.3</v>
      </c>
      <c r="G12" s="161" t="s">
        <v>26</v>
      </c>
      <c r="H12" s="164">
        <v>0.4</v>
      </c>
      <c r="I12" s="141" t="s">
        <v>27</v>
      </c>
      <c r="J12" s="71" t="s">
        <v>51</v>
      </c>
      <c r="K12" s="236" t="s">
        <v>36</v>
      </c>
      <c r="L12" s="120"/>
      <c r="M12" s="189"/>
      <c r="N12" s="227"/>
      <c r="O12" s="217"/>
      <c r="P12" s="114">
        <f t="shared" si="1"/>
        <v>0</v>
      </c>
    </row>
    <row r="13" spans="1:16" ht="24" thickBot="1">
      <c r="A13" s="101"/>
      <c r="B13" s="103">
        <v>338</v>
      </c>
      <c r="C13" s="86" t="s">
        <v>26</v>
      </c>
      <c r="D13" s="77">
        <v>872</v>
      </c>
      <c r="E13" s="129">
        <f t="shared" si="0"/>
        <v>534</v>
      </c>
      <c r="F13" s="166">
        <v>0.3</v>
      </c>
      <c r="G13" s="167" t="s">
        <v>26</v>
      </c>
      <c r="H13" s="168">
        <v>0.4</v>
      </c>
      <c r="I13" s="145" t="s">
        <v>27</v>
      </c>
      <c r="J13" s="75" t="s">
        <v>51</v>
      </c>
      <c r="K13" s="237"/>
      <c r="L13" s="122"/>
      <c r="M13" s="198"/>
      <c r="N13" s="228"/>
      <c r="O13" s="218"/>
      <c r="P13" s="114">
        <f t="shared" si="1"/>
        <v>0</v>
      </c>
    </row>
    <row r="14" spans="1:16" ht="24" thickBot="1">
      <c r="A14" s="100" t="s">
        <v>39</v>
      </c>
      <c r="B14" s="68" t="s">
        <v>31</v>
      </c>
      <c r="C14" s="92" t="s">
        <v>26</v>
      </c>
      <c r="D14" s="78">
        <v>630</v>
      </c>
      <c r="E14" s="69">
        <f t="shared" si="0"/>
        <v>630</v>
      </c>
      <c r="F14" s="163">
        <v>0.3</v>
      </c>
      <c r="G14" s="161" t="s">
        <v>26</v>
      </c>
      <c r="H14" s="164">
        <v>0.4</v>
      </c>
      <c r="I14" s="141" t="s">
        <v>27</v>
      </c>
      <c r="J14" s="71" t="s">
        <v>51</v>
      </c>
      <c r="K14" s="236" t="s">
        <v>36</v>
      </c>
      <c r="L14" s="120"/>
      <c r="M14" s="206"/>
      <c r="N14" s="227"/>
      <c r="O14" s="217"/>
      <c r="P14" s="114">
        <f t="shared" si="1"/>
        <v>0</v>
      </c>
    </row>
    <row r="15" spans="1:16" ht="24" thickBot="1">
      <c r="A15" s="101"/>
      <c r="B15" s="193">
        <v>630</v>
      </c>
      <c r="C15" s="83" t="s">
        <v>26</v>
      </c>
      <c r="D15" s="77">
        <v>862</v>
      </c>
      <c r="E15" s="195">
        <f t="shared" si="0"/>
        <v>232</v>
      </c>
      <c r="F15" s="166">
        <v>0.3</v>
      </c>
      <c r="G15" s="167" t="s">
        <v>26</v>
      </c>
      <c r="H15" s="168">
        <v>0.4</v>
      </c>
      <c r="I15" s="145" t="s">
        <v>74</v>
      </c>
      <c r="J15" s="75" t="s">
        <v>51</v>
      </c>
      <c r="K15" s="237"/>
      <c r="L15" s="122"/>
      <c r="M15" s="208"/>
      <c r="N15" s="228"/>
      <c r="O15" s="218"/>
      <c r="P15" s="114">
        <f t="shared" si="1"/>
        <v>0</v>
      </c>
    </row>
    <row r="16" spans="1:16" ht="24" thickBot="1">
      <c r="A16" s="100" t="s">
        <v>40</v>
      </c>
      <c r="B16" s="68" t="s">
        <v>31</v>
      </c>
      <c r="C16" s="92" t="s">
        <v>26</v>
      </c>
      <c r="D16" s="78">
        <v>12</v>
      </c>
      <c r="E16" s="172">
        <f t="shared" si="0"/>
        <v>12</v>
      </c>
      <c r="F16" s="163">
        <v>0.3</v>
      </c>
      <c r="G16" s="161" t="s">
        <v>26</v>
      </c>
      <c r="H16" s="164">
        <v>0.4</v>
      </c>
      <c r="I16" s="141" t="s">
        <v>27</v>
      </c>
      <c r="J16" s="71" t="s">
        <v>51</v>
      </c>
      <c r="K16" s="236" t="s">
        <v>52</v>
      </c>
      <c r="L16" s="120"/>
      <c r="M16" s="206"/>
      <c r="N16" s="227"/>
      <c r="O16" s="217"/>
      <c r="P16" s="114">
        <f t="shared" si="1"/>
        <v>0</v>
      </c>
    </row>
    <row r="17" spans="1:16" ht="24" thickBot="1">
      <c r="A17" s="102"/>
      <c r="B17" s="72">
        <v>262</v>
      </c>
      <c r="C17" s="83" t="s">
        <v>26</v>
      </c>
      <c r="D17" s="79">
        <v>598</v>
      </c>
      <c r="E17" s="173">
        <f t="shared" si="0"/>
        <v>336</v>
      </c>
      <c r="F17" s="165">
        <v>0.3</v>
      </c>
      <c r="G17" s="162" t="s">
        <v>26</v>
      </c>
      <c r="H17" s="159">
        <v>0.4</v>
      </c>
      <c r="I17" s="142" t="s">
        <v>27</v>
      </c>
      <c r="J17" s="73" t="s">
        <v>51</v>
      </c>
      <c r="K17" s="238"/>
      <c r="L17" s="121"/>
      <c r="M17" s="207"/>
      <c r="N17" s="229"/>
      <c r="O17" s="219"/>
      <c r="P17" s="114">
        <f t="shared" si="1"/>
        <v>0</v>
      </c>
    </row>
    <row r="18" spans="1:16" ht="21" customHeight="1" thickBot="1">
      <c r="A18" s="102"/>
      <c r="B18" s="72">
        <v>908</v>
      </c>
      <c r="C18" s="83" t="s">
        <v>26</v>
      </c>
      <c r="D18" s="79">
        <v>1148</v>
      </c>
      <c r="E18" s="195">
        <f t="shared" si="0"/>
        <v>240</v>
      </c>
      <c r="F18" s="165">
        <v>0.3</v>
      </c>
      <c r="G18" s="162" t="s">
        <v>26</v>
      </c>
      <c r="H18" s="159">
        <v>0.4</v>
      </c>
      <c r="I18" s="142" t="s">
        <v>27</v>
      </c>
      <c r="J18" s="73" t="s">
        <v>51</v>
      </c>
      <c r="K18" s="238" t="s">
        <v>36</v>
      </c>
      <c r="L18" s="121"/>
      <c r="M18" s="208"/>
      <c r="N18" s="228"/>
      <c r="O18" s="218"/>
      <c r="P18" s="114">
        <f t="shared" si="1"/>
        <v>0</v>
      </c>
    </row>
    <row r="19" spans="1:16" ht="24" thickBot="1">
      <c r="A19" s="100" t="s">
        <v>41</v>
      </c>
      <c r="B19" s="68" t="s">
        <v>31</v>
      </c>
      <c r="C19" s="92" t="s">
        <v>26</v>
      </c>
      <c r="D19" s="78">
        <v>2019</v>
      </c>
      <c r="E19" s="143">
        <f t="shared" si="0"/>
        <v>2019</v>
      </c>
      <c r="F19" s="163">
        <v>0.4</v>
      </c>
      <c r="G19" s="161" t="s">
        <v>26</v>
      </c>
      <c r="H19" s="164">
        <v>0.5</v>
      </c>
      <c r="I19" s="141" t="s">
        <v>75</v>
      </c>
      <c r="J19" s="71" t="s">
        <v>51</v>
      </c>
      <c r="K19" s="236" t="s">
        <v>36</v>
      </c>
      <c r="L19" s="120"/>
      <c r="M19" s="206"/>
      <c r="N19" s="227"/>
      <c r="O19" s="217"/>
      <c r="P19" s="114">
        <f t="shared" si="1"/>
        <v>0</v>
      </c>
    </row>
    <row r="20" spans="1:16" ht="24" thickBot="1">
      <c r="A20" s="101"/>
      <c r="B20" s="103">
        <v>2019</v>
      </c>
      <c r="C20" s="86" t="s">
        <v>26</v>
      </c>
      <c r="D20" s="77">
        <v>2276</v>
      </c>
      <c r="E20" s="74">
        <f t="shared" si="0"/>
        <v>257</v>
      </c>
      <c r="F20" s="166">
        <v>0.4</v>
      </c>
      <c r="G20" s="167" t="s">
        <v>26</v>
      </c>
      <c r="H20" s="168">
        <v>0.5</v>
      </c>
      <c r="I20" s="145" t="s">
        <v>68</v>
      </c>
      <c r="J20" s="75" t="s">
        <v>53</v>
      </c>
      <c r="K20" s="117" t="s">
        <v>51</v>
      </c>
      <c r="L20" s="122"/>
      <c r="M20" s="208"/>
      <c r="N20" s="199"/>
      <c r="O20" s="218"/>
      <c r="P20" s="114">
        <f t="shared" si="1"/>
        <v>0</v>
      </c>
    </row>
    <row r="21" spans="1:16" ht="24" thickBot="1">
      <c r="A21" s="104" t="s">
        <v>42</v>
      </c>
      <c r="B21" s="68">
        <v>2438</v>
      </c>
      <c r="C21" s="92" t="s">
        <v>26</v>
      </c>
      <c r="D21" s="93">
        <v>2576</v>
      </c>
      <c r="E21" s="143">
        <f t="shared" si="0"/>
        <v>138</v>
      </c>
      <c r="F21" s="163">
        <v>0.3</v>
      </c>
      <c r="G21" s="161" t="s">
        <v>26</v>
      </c>
      <c r="H21" s="164">
        <v>0.4</v>
      </c>
      <c r="I21" s="141" t="s">
        <v>68</v>
      </c>
      <c r="J21" s="118" t="s">
        <v>53</v>
      </c>
      <c r="K21" s="119" t="s">
        <v>51</v>
      </c>
      <c r="L21" s="123"/>
      <c r="M21" s="136"/>
      <c r="N21" s="137"/>
      <c r="O21" s="220"/>
      <c r="P21" s="114">
        <f t="shared" si="1"/>
        <v>0</v>
      </c>
    </row>
    <row r="22" spans="1:16" ht="24" thickBot="1">
      <c r="A22" s="112" t="s">
        <v>65</v>
      </c>
      <c r="B22" s="72" t="s">
        <v>31</v>
      </c>
      <c r="C22" s="83" t="s">
        <v>26</v>
      </c>
      <c r="D22" s="84">
        <v>48</v>
      </c>
      <c r="E22" s="74">
        <f t="shared" si="0"/>
        <v>48</v>
      </c>
      <c r="F22" s="165">
        <v>0.3</v>
      </c>
      <c r="G22" s="162" t="s">
        <v>26</v>
      </c>
      <c r="H22" s="159">
        <v>0.4</v>
      </c>
      <c r="I22" s="142" t="s">
        <v>68</v>
      </c>
      <c r="J22" s="109" t="s">
        <v>53</v>
      </c>
      <c r="K22" s="125" t="s">
        <v>51</v>
      </c>
      <c r="L22" s="133"/>
      <c r="M22" s="209"/>
      <c r="N22" s="210"/>
      <c r="O22" s="221"/>
      <c r="P22" s="114">
        <f t="shared" si="1"/>
        <v>0</v>
      </c>
    </row>
    <row r="23" spans="1:16" ht="24" thickBot="1">
      <c r="A23" s="104" t="s">
        <v>43</v>
      </c>
      <c r="B23" s="68" t="s">
        <v>31</v>
      </c>
      <c r="C23" s="92" t="s">
        <v>26</v>
      </c>
      <c r="D23" s="93">
        <v>240</v>
      </c>
      <c r="E23" s="143">
        <f t="shared" si="0"/>
        <v>240</v>
      </c>
      <c r="F23" s="163">
        <v>1.1</v>
      </c>
      <c r="G23" s="161" t="s">
        <v>26</v>
      </c>
      <c r="H23" s="164">
        <v>1.5</v>
      </c>
      <c r="I23" s="141" t="s">
        <v>27</v>
      </c>
      <c r="J23" s="118" t="s">
        <v>51</v>
      </c>
      <c r="K23" s="239" t="s">
        <v>36</v>
      </c>
      <c r="L23" s="123"/>
      <c r="M23" s="138"/>
      <c r="N23" s="230"/>
      <c r="O23" s="220"/>
      <c r="P23" s="114">
        <f t="shared" si="1"/>
        <v>0</v>
      </c>
    </row>
    <row r="24" spans="1:16" ht="24" thickBot="1">
      <c r="A24" s="95"/>
      <c r="B24" s="91">
        <v>512</v>
      </c>
      <c r="C24" s="86" t="s">
        <v>26</v>
      </c>
      <c r="D24" s="87">
        <v>650</v>
      </c>
      <c r="E24" s="74">
        <f t="shared" si="0"/>
        <v>138</v>
      </c>
      <c r="F24" s="166">
        <v>1.1</v>
      </c>
      <c r="G24" s="167" t="s">
        <v>26</v>
      </c>
      <c r="H24" s="168">
        <v>1.5</v>
      </c>
      <c r="I24" s="145" t="s">
        <v>68</v>
      </c>
      <c r="J24" s="110" t="s">
        <v>51</v>
      </c>
      <c r="K24" s="240"/>
      <c r="L24" s="124"/>
      <c r="M24" s="211"/>
      <c r="N24" s="231"/>
      <c r="O24" s="221"/>
      <c r="P24" s="114">
        <f t="shared" si="1"/>
        <v>0</v>
      </c>
    </row>
    <row r="25" spans="1:16" ht="24" thickBot="1">
      <c r="A25" s="82" t="s">
        <v>44</v>
      </c>
      <c r="B25" s="68" t="s">
        <v>31</v>
      </c>
      <c r="C25" s="89" t="s">
        <v>26</v>
      </c>
      <c r="D25" s="90">
        <v>170</v>
      </c>
      <c r="E25" s="69">
        <f t="shared" si="0"/>
        <v>170</v>
      </c>
      <c r="F25" s="163">
        <v>0.3</v>
      </c>
      <c r="G25" s="161" t="s">
        <v>26</v>
      </c>
      <c r="H25" s="164">
        <v>0.4</v>
      </c>
      <c r="I25" s="144" t="s">
        <v>75</v>
      </c>
      <c r="J25" s="126" t="s">
        <v>53</v>
      </c>
      <c r="K25" s="127" t="s">
        <v>51</v>
      </c>
      <c r="L25" s="134"/>
      <c r="M25" s="139"/>
      <c r="N25" s="140"/>
      <c r="O25" s="222"/>
      <c r="P25" s="114">
        <f t="shared" si="1"/>
        <v>0</v>
      </c>
    </row>
    <row r="26" spans="1:16" ht="24" thickBot="1">
      <c r="A26" s="104" t="s">
        <v>45</v>
      </c>
      <c r="B26" s="68" t="s">
        <v>31</v>
      </c>
      <c r="C26" s="92" t="s">
        <v>26</v>
      </c>
      <c r="D26" s="93">
        <v>2650</v>
      </c>
      <c r="E26" s="172">
        <f t="shared" si="0"/>
        <v>2650</v>
      </c>
      <c r="F26" s="163">
        <v>0.3</v>
      </c>
      <c r="G26" s="161" t="s">
        <v>26</v>
      </c>
      <c r="H26" s="164">
        <v>0.5</v>
      </c>
      <c r="I26" s="70" t="s">
        <v>27</v>
      </c>
      <c r="J26" s="174" t="s">
        <v>76</v>
      </c>
      <c r="K26" s="239" t="s">
        <v>36</v>
      </c>
      <c r="L26" s="123"/>
      <c r="M26" s="136"/>
      <c r="N26" s="230"/>
      <c r="O26" s="220"/>
      <c r="P26" s="114">
        <f t="shared" si="1"/>
        <v>0</v>
      </c>
    </row>
    <row r="27" spans="1:16" ht="24" thickBot="1">
      <c r="A27" s="94"/>
      <c r="B27" s="72">
        <v>2650</v>
      </c>
      <c r="C27" s="83" t="s">
        <v>26</v>
      </c>
      <c r="D27" s="84">
        <v>3850</v>
      </c>
      <c r="E27" s="173">
        <f t="shared" si="0"/>
        <v>1200</v>
      </c>
      <c r="F27" s="165">
        <v>0.6</v>
      </c>
      <c r="G27" s="162" t="s">
        <v>26</v>
      </c>
      <c r="H27" s="159">
        <v>0.8</v>
      </c>
      <c r="I27" s="76" t="s">
        <v>68</v>
      </c>
      <c r="J27" s="175" t="s">
        <v>76</v>
      </c>
      <c r="K27" s="241" t="s">
        <v>36</v>
      </c>
      <c r="L27" s="135"/>
      <c r="M27" s="212"/>
      <c r="N27" s="232"/>
      <c r="O27" s="223"/>
      <c r="P27" s="114">
        <f t="shared" si="1"/>
        <v>0</v>
      </c>
    </row>
    <row r="28" spans="1:16" ht="24" thickBot="1">
      <c r="A28" s="94"/>
      <c r="B28" s="72">
        <v>3850</v>
      </c>
      <c r="C28" s="83" t="s">
        <v>26</v>
      </c>
      <c r="D28" s="84">
        <v>4950</v>
      </c>
      <c r="E28" s="173">
        <f t="shared" si="0"/>
        <v>1100</v>
      </c>
      <c r="F28" s="165">
        <v>0.7</v>
      </c>
      <c r="G28" s="162" t="s">
        <v>26</v>
      </c>
      <c r="H28" s="159">
        <v>0.9</v>
      </c>
      <c r="I28" s="76" t="s">
        <v>27</v>
      </c>
      <c r="J28" s="175" t="s">
        <v>51</v>
      </c>
      <c r="K28" s="241" t="s">
        <v>36</v>
      </c>
      <c r="L28" s="135"/>
      <c r="M28" s="212"/>
      <c r="N28" s="232"/>
      <c r="O28" s="223"/>
      <c r="P28" s="114">
        <f t="shared" si="1"/>
        <v>0</v>
      </c>
    </row>
    <row r="29" spans="1:16" ht="24" thickBot="1">
      <c r="A29" s="94"/>
      <c r="B29" s="72">
        <v>4950</v>
      </c>
      <c r="C29" s="83" t="s">
        <v>26</v>
      </c>
      <c r="D29" s="84">
        <v>5786</v>
      </c>
      <c r="E29" s="173">
        <f t="shared" si="0"/>
        <v>836</v>
      </c>
      <c r="F29" s="165">
        <v>0.8</v>
      </c>
      <c r="G29" s="162" t="s">
        <v>26</v>
      </c>
      <c r="H29" s="159">
        <v>1</v>
      </c>
      <c r="I29" s="76" t="s">
        <v>68</v>
      </c>
      <c r="J29" s="85" t="s">
        <v>53</v>
      </c>
      <c r="K29" s="125" t="s">
        <v>51</v>
      </c>
      <c r="L29" s="135"/>
      <c r="M29" s="212"/>
      <c r="N29" s="213"/>
      <c r="O29" s="223"/>
      <c r="P29" s="114">
        <f t="shared" si="1"/>
        <v>0</v>
      </c>
    </row>
    <row r="30" spans="1:16" ht="24" thickBot="1">
      <c r="A30" s="94"/>
      <c r="B30" s="72">
        <v>5786</v>
      </c>
      <c r="C30" s="83" t="s">
        <v>26</v>
      </c>
      <c r="D30" s="84">
        <v>6298</v>
      </c>
      <c r="E30" s="173">
        <f t="shared" si="0"/>
        <v>512</v>
      </c>
      <c r="F30" s="165">
        <v>1</v>
      </c>
      <c r="G30" s="162" t="s">
        <v>26</v>
      </c>
      <c r="H30" s="159">
        <v>1.3</v>
      </c>
      <c r="I30" s="76" t="s">
        <v>68</v>
      </c>
      <c r="J30" s="85" t="s">
        <v>53</v>
      </c>
      <c r="K30" s="125" t="s">
        <v>51</v>
      </c>
      <c r="L30" s="135"/>
      <c r="M30" s="212"/>
      <c r="N30" s="213"/>
      <c r="O30" s="223"/>
      <c r="P30" s="114">
        <f t="shared" si="1"/>
        <v>0</v>
      </c>
    </row>
    <row r="31" spans="1:16" ht="24" thickBot="1">
      <c r="A31" s="94"/>
      <c r="B31" s="72">
        <v>6298</v>
      </c>
      <c r="C31" s="83" t="s">
        <v>26</v>
      </c>
      <c r="D31" s="84">
        <v>6528</v>
      </c>
      <c r="E31" s="74">
        <f t="shared" si="0"/>
        <v>230</v>
      </c>
      <c r="F31" s="165">
        <v>1.1</v>
      </c>
      <c r="G31" s="162" t="s">
        <v>26</v>
      </c>
      <c r="H31" s="159">
        <v>1.5</v>
      </c>
      <c r="I31" s="76" t="s">
        <v>68</v>
      </c>
      <c r="J31" s="85" t="s">
        <v>53</v>
      </c>
      <c r="K31" s="125" t="s">
        <v>51</v>
      </c>
      <c r="L31" s="135"/>
      <c r="M31" s="209"/>
      <c r="N31" s="210"/>
      <c r="O31" s="221"/>
      <c r="P31" s="114">
        <f t="shared" si="1"/>
        <v>0</v>
      </c>
    </row>
    <row r="32" spans="1:16" ht="24" thickBot="1">
      <c r="A32" s="104" t="s">
        <v>46</v>
      </c>
      <c r="B32" s="68" t="s">
        <v>31</v>
      </c>
      <c r="C32" s="92" t="s">
        <v>26</v>
      </c>
      <c r="D32" s="93">
        <v>404</v>
      </c>
      <c r="E32" s="69">
        <f t="shared" si="0"/>
        <v>404</v>
      </c>
      <c r="F32" s="163">
        <v>0.3</v>
      </c>
      <c r="G32" s="161" t="s">
        <v>26</v>
      </c>
      <c r="H32" s="164">
        <v>0.4</v>
      </c>
      <c r="I32" s="180" t="s">
        <v>68</v>
      </c>
      <c r="J32" s="118" t="s">
        <v>51</v>
      </c>
      <c r="K32" s="239"/>
      <c r="L32" s="123"/>
      <c r="M32" s="136"/>
      <c r="N32" s="230"/>
      <c r="O32" s="220"/>
      <c r="P32" s="114">
        <f t="shared" si="1"/>
        <v>0</v>
      </c>
    </row>
    <row r="33" spans="1:16" ht="24" thickBot="1">
      <c r="A33" s="104" t="s">
        <v>48</v>
      </c>
      <c r="B33" s="68" t="s">
        <v>31</v>
      </c>
      <c r="C33" s="92" t="s">
        <v>26</v>
      </c>
      <c r="D33" s="93">
        <v>52</v>
      </c>
      <c r="E33" s="143">
        <f t="shared" si="0"/>
        <v>52</v>
      </c>
      <c r="F33" s="163">
        <v>0.5</v>
      </c>
      <c r="G33" s="161" t="s">
        <v>26</v>
      </c>
      <c r="H33" s="164">
        <v>0.5</v>
      </c>
      <c r="I33" s="180" t="s">
        <v>27</v>
      </c>
      <c r="J33" s="118" t="s">
        <v>66</v>
      </c>
      <c r="K33" s="239"/>
      <c r="L33" s="123"/>
      <c r="M33" s="136"/>
      <c r="N33" s="230"/>
      <c r="O33" s="220"/>
      <c r="P33" s="114">
        <f t="shared" si="1"/>
        <v>0</v>
      </c>
    </row>
    <row r="34" spans="1:16" ht="24" thickBot="1">
      <c r="A34" s="94"/>
      <c r="B34" s="72">
        <v>882</v>
      </c>
      <c r="C34" s="83" t="s">
        <v>26</v>
      </c>
      <c r="D34" s="84">
        <v>1180</v>
      </c>
      <c r="E34" s="156">
        <f t="shared" si="0"/>
        <v>298</v>
      </c>
      <c r="F34" s="165">
        <v>0.6</v>
      </c>
      <c r="G34" s="162" t="s">
        <v>26</v>
      </c>
      <c r="H34" s="159">
        <v>0.6</v>
      </c>
      <c r="I34" s="160" t="s">
        <v>27</v>
      </c>
      <c r="J34" s="85" t="s">
        <v>66</v>
      </c>
      <c r="K34" s="241"/>
      <c r="L34" s="135"/>
      <c r="M34" s="212"/>
      <c r="N34" s="232"/>
      <c r="O34" s="223"/>
      <c r="P34" s="114">
        <f t="shared" si="1"/>
        <v>0</v>
      </c>
    </row>
    <row r="35" spans="1:16" ht="24" thickBot="1">
      <c r="A35" s="94"/>
      <c r="B35" s="72">
        <v>1328</v>
      </c>
      <c r="C35" s="83" t="s">
        <v>26</v>
      </c>
      <c r="D35" s="84">
        <v>2410</v>
      </c>
      <c r="E35" s="156">
        <f t="shared" si="0"/>
        <v>1082</v>
      </c>
      <c r="F35" s="165">
        <v>0.4</v>
      </c>
      <c r="G35" s="162" t="s">
        <v>26</v>
      </c>
      <c r="H35" s="159">
        <v>0.4</v>
      </c>
      <c r="I35" s="160" t="s">
        <v>27</v>
      </c>
      <c r="J35" s="85" t="s">
        <v>66</v>
      </c>
      <c r="K35" s="241"/>
      <c r="L35" s="135"/>
      <c r="M35" s="214"/>
      <c r="N35" s="233"/>
      <c r="O35" s="224"/>
      <c r="P35" s="114">
        <f t="shared" si="1"/>
        <v>0</v>
      </c>
    </row>
    <row r="36" spans="1:16" ht="24" thickBot="1">
      <c r="A36" s="94"/>
      <c r="B36" s="72">
        <v>2410</v>
      </c>
      <c r="C36" s="83" t="s">
        <v>26</v>
      </c>
      <c r="D36" s="84">
        <v>2472</v>
      </c>
      <c r="E36" s="156">
        <f t="shared" si="0"/>
        <v>62</v>
      </c>
      <c r="F36" s="165">
        <v>0.3</v>
      </c>
      <c r="G36" s="162" t="s">
        <v>26</v>
      </c>
      <c r="H36" s="159">
        <v>0.3</v>
      </c>
      <c r="I36" s="160" t="s">
        <v>27</v>
      </c>
      <c r="J36" s="85" t="s">
        <v>66</v>
      </c>
      <c r="K36" s="241"/>
      <c r="L36" s="135"/>
      <c r="M36" s="171"/>
      <c r="N36" s="234"/>
      <c r="O36" s="225"/>
      <c r="P36" s="132">
        <f t="shared" si="1"/>
        <v>0</v>
      </c>
    </row>
    <row r="37" spans="1:16" ht="24" thickBot="1">
      <c r="A37" s="94"/>
      <c r="B37" s="72">
        <v>2632</v>
      </c>
      <c r="C37" s="83" t="s">
        <v>26</v>
      </c>
      <c r="D37" s="84">
        <v>3100</v>
      </c>
      <c r="E37" s="74">
        <f t="shared" si="0"/>
        <v>468</v>
      </c>
      <c r="F37" s="166">
        <v>0.3</v>
      </c>
      <c r="G37" s="167" t="s">
        <v>26</v>
      </c>
      <c r="H37" s="168">
        <v>0.3</v>
      </c>
      <c r="I37" s="181" t="s">
        <v>27</v>
      </c>
      <c r="J37" s="85" t="s">
        <v>66</v>
      </c>
      <c r="K37" s="241"/>
      <c r="L37" s="135"/>
      <c r="M37" s="209"/>
      <c r="N37" s="231"/>
      <c r="O37" s="221"/>
      <c r="P37" s="114">
        <f t="shared" si="1"/>
        <v>0</v>
      </c>
    </row>
    <row r="38" spans="1:16" ht="24" thickBot="1">
      <c r="A38" s="82" t="s">
        <v>47</v>
      </c>
      <c r="B38" s="88">
        <v>408</v>
      </c>
      <c r="C38" s="89" t="s">
        <v>26</v>
      </c>
      <c r="D38" s="90">
        <v>654</v>
      </c>
      <c r="E38" s="69">
        <f t="shared" si="0"/>
        <v>246</v>
      </c>
      <c r="F38" s="169">
        <v>0.3</v>
      </c>
      <c r="G38" s="161" t="s">
        <v>26</v>
      </c>
      <c r="H38" s="170">
        <v>0.4</v>
      </c>
      <c r="I38" s="128" t="s">
        <v>27</v>
      </c>
      <c r="J38" s="126" t="s">
        <v>51</v>
      </c>
      <c r="K38" s="242" t="s">
        <v>36</v>
      </c>
      <c r="L38" s="134"/>
      <c r="M38" s="139"/>
      <c r="N38" s="235"/>
      <c r="O38" s="222"/>
      <c r="P38" s="177">
        <f t="shared" si="1"/>
        <v>0</v>
      </c>
    </row>
    <row r="39" spans="1:16" ht="24.75" thickBot="1" thickTop="1">
      <c r="A39" s="82" t="s">
        <v>67</v>
      </c>
      <c r="B39" s="80"/>
      <c r="C39" s="89"/>
      <c r="D39" s="80"/>
      <c r="E39" s="80">
        <f>SUM(E8:E38)</f>
        <v>28636</v>
      </c>
      <c r="F39" s="80"/>
      <c r="G39" s="80"/>
      <c r="H39" s="80"/>
      <c r="I39" s="108"/>
      <c r="J39" s="130"/>
      <c r="K39" s="130"/>
      <c r="L39" s="130"/>
      <c r="M39" s="131"/>
      <c r="N39" s="131"/>
      <c r="O39" s="131"/>
      <c r="P39" s="254">
        <f>SUM(P8:P38)</f>
        <v>0</v>
      </c>
    </row>
    <row r="40" spans="1:17" ht="13.5" hidden="1" thickBo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</row>
    <row r="41" spans="1:17" s="245" customFormat="1" ht="45.75" customHeight="1">
      <c r="A41" s="266"/>
      <c r="B41" s="266"/>
      <c r="C41" s="266"/>
      <c r="D41" s="266"/>
      <c r="E41" s="266"/>
      <c r="F41" s="266"/>
      <c r="G41" s="266"/>
      <c r="H41" s="266"/>
      <c r="I41" s="266"/>
      <c r="J41" s="265"/>
      <c r="K41" s="265"/>
      <c r="L41" s="265"/>
      <c r="M41" s="265"/>
      <c r="N41" s="243"/>
      <c r="O41" s="243"/>
      <c r="P41" s="243"/>
      <c r="Q41" s="244"/>
    </row>
    <row r="42" spans="1:17" s="245" customFormat="1" ht="23.25">
      <c r="A42" s="264"/>
      <c r="B42" s="264"/>
      <c r="C42" s="264"/>
      <c r="D42" s="264"/>
      <c r="E42" s="264"/>
      <c r="F42" s="264"/>
      <c r="G42" s="264"/>
      <c r="H42" s="264"/>
      <c r="I42" s="264"/>
      <c r="J42" s="248"/>
      <c r="K42" s="248"/>
      <c r="L42" s="248"/>
      <c r="M42" s="248"/>
      <c r="N42" s="248"/>
      <c r="O42" s="248"/>
      <c r="P42" s="248"/>
      <c r="Q42" s="244"/>
    </row>
    <row r="43" spans="1:18" s="245" customFormat="1" ht="23.25">
      <c r="A43" s="264"/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49"/>
      <c r="R43" s="246"/>
    </row>
    <row r="44" spans="1:17" s="245" customFormat="1" ht="23.25">
      <c r="A44" s="266"/>
      <c r="B44" s="266"/>
      <c r="C44" s="266"/>
      <c r="D44" s="266"/>
      <c r="E44" s="266"/>
      <c r="F44" s="266"/>
      <c r="G44" s="266"/>
      <c r="H44" s="266"/>
      <c r="I44" s="266"/>
      <c r="J44" s="226"/>
      <c r="K44" s="250"/>
      <c r="L44" s="226"/>
      <c r="M44" s="250"/>
      <c r="N44" s="226"/>
      <c r="O44" s="251"/>
      <c r="P44" s="249"/>
      <c r="Q44" s="244"/>
    </row>
    <row r="45" spans="1:17" s="245" customFormat="1" ht="23.25">
      <c r="A45" s="264"/>
      <c r="B45" s="264"/>
      <c r="C45" s="264"/>
      <c r="D45" s="264"/>
      <c r="E45" s="264"/>
      <c r="F45" s="264"/>
      <c r="G45" s="264"/>
      <c r="H45" s="264"/>
      <c r="I45" s="264"/>
      <c r="J45" s="226"/>
      <c r="K45" s="252"/>
      <c r="L45" s="226"/>
      <c r="M45" s="252"/>
      <c r="N45" s="226"/>
      <c r="O45" s="249"/>
      <c r="P45" s="249"/>
      <c r="Q45" s="244"/>
    </row>
    <row r="46" spans="1:17" s="245" customFormat="1" ht="25.5" customHeight="1">
      <c r="A46" s="264"/>
      <c r="B46" s="264"/>
      <c r="C46" s="264"/>
      <c r="D46" s="264"/>
      <c r="E46" s="264"/>
      <c r="F46" s="264"/>
      <c r="G46" s="264"/>
      <c r="H46" s="264"/>
      <c r="I46" s="264"/>
      <c r="J46" s="226"/>
      <c r="K46" s="252"/>
      <c r="L46" s="226"/>
      <c r="M46" s="252"/>
      <c r="N46" s="226"/>
      <c r="O46" s="249"/>
      <c r="P46" s="249"/>
      <c r="Q46" s="244"/>
    </row>
    <row r="47" spans="1:17" s="245" customFormat="1" ht="23.25">
      <c r="A47" s="266"/>
      <c r="B47" s="266"/>
      <c r="C47" s="266"/>
      <c r="D47" s="266"/>
      <c r="E47" s="266"/>
      <c r="F47" s="266"/>
      <c r="G47" s="266"/>
      <c r="H47" s="266"/>
      <c r="I47" s="266"/>
      <c r="J47" s="226"/>
      <c r="K47" s="250"/>
      <c r="L47" s="226"/>
      <c r="M47" s="250"/>
      <c r="N47" s="226"/>
      <c r="O47" s="249"/>
      <c r="P47" s="249"/>
      <c r="Q47" s="244"/>
    </row>
    <row r="48" spans="1:16" s="245" customFormat="1" ht="23.25">
      <c r="A48" s="264"/>
      <c r="B48" s="264"/>
      <c r="C48" s="264"/>
      <c r="D48" s="264"/>
      <c r="E48" s="264"/>
      <c r="F48" s="264"/>
      <c r="G48" s="264"/>
      <c r="H48" s="264"/>
      <c r="I48" s="264"/>
      <c r="J48" s="226"/>
      <c r="K48" s="252"/>
      <c r="L48" s="226"/>
      <c r="M48" s="252"/>
      <c r="N48" s="226"/>
      <c r="O48" s="249"/>
      <c r="P48" s="249"/>
    </row>
    <row r="49" spans="1:16" s="245" customFormat="1" ht="23.25">
      <c r="A49" s="264"/>
      <c r="B49" s="264"/>
      <c r="C49" s="264"/>
      <c r="D49" s="264"/>
      <c r="E49" s="264"/>
      <c r="F49" s="264"/>
      <c r="G49" s="264"/>
      <c r="H49" s="264"/>
      <c r="I49" s="264"/>
      <c r="J49" s="226"/>
      <c r="K49" s="252"/>
      <c r="L49" s="226"/>
      <c r="M49" s="252"/>
      <c r="N49" s="226"/>
      <c r="O49" s="249"/>
      <c r="P49" s="249"/>
    </row>
    <row r="50" spans="1:16" s="245" customFormat="1" ht="23.25">
      <c r="A50" s="264"/>
      <c r="B50" s="264"/>
      <c r="C50" s="264"/>
      <c r="D50" s="264"/>
      <c r="E50" s="264"/>
      <c r="F50" s="264"/>
      <c r="G50" s="264"/>
      <c r="H50" s="264"/>
      <c r="I50" s="264"/>
      <c r="J50" s="226"/>
      <c r="K50" s="252"/>
      <c r="L50" s="226"/>
      <c r="M50" s="252"/>
      <c r="N50" s="226"/>
      <c r="O50" s="249"/>
      <c r="P50" s="249"/>
    </row>
    <row r="51" spans="1:16" s="245" customFormat="1" ht="23.25">
      <c r="A51" s="264"/>
      <c r="B51" s="264"/>
      <c r="C51" s="264"/>
      <c r="D51" s="264"/>
      <c r="E51" s="264"/>
      <c r="F51" s="264"/>
      <c r="G51" s="264"/>
      <c r="H51" s="264"/>
      <c r="I51" s="264"/>
      <c r="J51" s="226"/>
      <c r="K51" s="252"/>
      <c r="L51" s="226"/>
      <c r="M51" s="252"/>
      <c r="N51" s="226"/>
      <c r="O51" s="249"/>
      <c r="P51" s="249"/>
    </row>
    <row r="52" spans="1:18" s="245" customFormat="1" ht="23.25">
      <c r="A52" s="266"/>
      <c r="B52" s="266"/>
      <c r="C52" s="266"/>
      <c r="D52" s="266"/>
      <c r="E52" s="266"/>
      <c r="F52" s="266"/>
      <c r="G52" s="266"/>
      <c r="H52" s="266"/>
      <c r="I52" s="266"/>
      <c r="J52" s="264"/>
      <c r="K52" s="264"/>
      <c r="L52" s="264"/>
      <c r="M52" s="264"/>
      <c r="N52" s="264"/>
      <c r="O52" s="264"/>
      <c r="P52" s="249"/>
      <c r="R52" s="247"/>
    </row>
    <row r="53" spans="1:16" s="245" customFormat="1" ht="12.7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</row>
    <row r="54" spans="1:16" s="245" customFormat="1" ht="12.7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</row>
    <row r="55" spans="1:16" s="245" customFormat="1" ht="12.7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</row>
    <row r="56" spans="1:16" ht="12.75">
      <c r="A56" s="253"/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</row>
    <row r="59" spans="2:8" ht="12.75">
      <c r="B59" s="96"/>
      <c r="C59" s="96"/>
      <c r="D59" s="96"/>
      <c r="E59" s="96"/>
      <c r="F59" s="96"/>
      <c r="G59" s="96"/>
      <c r="H59" s="96"/>
    </row>
    <row r="61" spans="5:8" ht="12.75">
      <c r="E61" s="96"/>
      <c r="F61" s="96"/>
      <c r="G61" s="96"/>
      <c r="H61" s="96"/>
    </row>
  </sheetData>
  <sheetProtection/>
  <mergeCells count="19">
    <mergeCell ref="A49:I49"/>
    <mergeCell ref="A50:I50"/>
    <mergeCell ref="A51:I51"/>
    <mergeCell ref="J3:L3"/>
    <mergeCell ref="J41:K41"/>
    <mergeCell ref="M3:O3"/>
    <mergeCell ref="M4:O4"/>
    <mergeCell ref="J43:O43"/>
    <mergeCell ref="A43:I43"/>
    <mergeCell ref="J52:O52"/>
    <mergeCell ref="L41:M41"/>
    <mergeCell ref="A52:I52"/>
    <mergeCell ref="A41:I41"/>
    <mergeCell ref="A45:I45"/>
    <mergeCell ref="A46:I46"/>
    <mergeCell ref="A42:I42"/>
    <mergeCell ref="A44:I44"/>
    <mergeCell ref="A47:I47"/>
    <mergeCell ref="A48:I48"/>
  </mergeCells>
  <printOptions/>
  <pageMargins left="0.7086614173228347" right="0.7086614173228347" top="1.062992125984252" bottom="0.5905511811023623" header="0.4724409448818898" footer="0"/>
  <pageSetup fitToHeight="0" fitToWidth="0" horizontalDpi="600" verticalDpi="600" orientation="landscape" paperSize="9" scale="60" r:id="rId1"/>
  <headerFooter alignWithMargins="0">
    <oddHeader>&amp;L&amp;"Times New Roman,Normal"&amp;18Middelfart Kommune, Natur- og Miljøafdelingen
Grødeskæring 2021 - 2024
&amp;R&amp;"Times New Roman,Normal"&amp;18Tlf. 88885500
Rev. feb. 2021</oddHeader>
    <oddFooter>&amp;CSide &amp;P af &amp;N</oddFooter>
  </headerFooter>
  <rowBreaks count="1" manualBreakCount="1">
    <brk id="4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5.75">
      <c r="A1" s="184" t="s">
        <v>60</v>
      </c>
    </row>
    <row r="3" ht="12.75">
      <c r="A3" s="183" t="s">
        <v>61</v>
      </c>
    </row>
    <row r="4" ht="12.75">
      <c r="A4" s="183" t="s">
        <v>62</v>
      </c>
    </row>
    <row r="5" ht="12.75">
      <c r="A5" s="183" t="s">
        <v>63</v>
      </c>
    </row>
    <row r="6" ht="12.75">
      <c r="A6" s="183" t="s">
        <v>72</v>
      </c>
    </row>
    <row r="7" ht="12.75">
      <c r="A7" s="183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Knud</dc:creator>
  <cp:keywords/>
  <dc:description/>
  <cp:lastModifiedBy>Anders Grabski Larsen</cp:lastModifiedBy>
  <cp:lastPrinted>2012-01-25T09:24:07Z</cp:lastPrinted>
  <dcterms:created xsi:type="dcterms:W3CDTF">2008-02-12T17:10:43Z</dcterms:created>
  <dcterms:modified xsi:type="dcterms:W3CDTF">2021-02-15T12:09:14Z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edocprod:8080</vt:lpwstr>
  </property>
  <property fmtid="{D5CDD505-2E9C-101B-9397-08002B2CF9AE}" pid="4" name="Protocol">
    <vt:lpwstr>off</vt:lpwstr>
  </property>
  <property fmtid="{D5CDD505-2E9C-101B-9397-08002B2CF9AE}" pid="5" name="Site">
    <vt:lpwstr>/view.aspx</vt:lpwstr>
  </property>
  <property fmtid="{D5CDD505-2E9C-101B-9397-08002B2CF9AE}" pid="6" name="FileID">
    <vt:lpwstr>8728109</vt:lpwstr>
  </property>
  <property fmtid="{D5CDD505-2E9C-101B-9397-08002B2CF9AE}" pid="7" name="VerID">
    <vt:lpwstr>0</vt:lpwstr>
  </property>
  <property fmtid="{D5CDD505-2E9C-101B-9397-08002B2CF9AE}" pid="8" name="FilePath">
    <vt:lpwstr>\\Admedocfil01\Users\work\mfkadm\teem</vt:lpwstr>
  </property>
  <property fmtid="{D5CDD505-2E9C-101B-9397-08002B2CF9AE}" pid="9" name="FileName">
    <vt:lpwstr>2021-000630-1 Bilag 1 - Tilbudsliste entreprise 1 - Stor Å 8728109_7156636_0.XLS</vt:lpwstr>
  </property>
  <property fmtid="{D5CDD505-2E9C-101B-9397-08002B2CF9AE}" pid="10" name="FullFileName">
    <vt:lpwstr>\\Admedocfil01\Users\work\mfkadm\teem\2021-000630-1 Bilag 1 - Tilbudsliste entreprise 1 - Stor Å 8728109_7156636_0.XLS</vt:lpwstr>
  </property>
</Properties>
</file>