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rojects\143\2015\1431500091 - LAR byggemodning Rosinfelt 2 etape\Udbudsmateriale\"/>
    </mc:Choice>
  </mc:AlternateContent>
  <bookViews>
    <workbookView xWindow="0" yWindow="0" windowWidth="28800" windowHeight="14232" firstSheet="1" activeTab="3"/>
  </bookViews>
  <sheets>
    <sheet name="Forside og udskrivning" sheetId="2" r:id="rId1"/>
    <sheet name="Tro og love-erklæring" sheetId="3" r:id="rId2"/>
    <sheet name="Hovedposter" sheetId="4" r:id="rId3"/>
    <sheet name="Poster" sheetId="5" r:id="rId4"/>
  </sheets>
  <definedNames>
    <definedName name="Print_Area" localSheetId="3">Poster!$A:$E</definedName>
    <definedName name="Z_2AE91E04_4B50_4119_B154_FBA60237F41A_.wvu.PrintArea" localSheetId="3" hidden="1">Poster!$A:$E</definedName>
    <definedName name="Z_9D78B579_195C_4235_A9D6_BC79B6401929_.wvu.Cols" localSheetId="0" hidden="1">'Forside og udskrivning'!#REF!</definedName>
    <definedName name="Z_9D78B579_195C_4235_A9D6_BC79B6401929_.wvu.PrintArea" localSheetId="0" hidden="1">'Forside og udskrivning'!$A$1:$A$45</definedName>
    <definedName name="Z_9D78B579_195C_4235_A9D6_BC79B6401929_.wvu.PrintArea" localSheetId="3" hidden="1">Poster!$A$1:$E$143</definedName>
    <definedName name="Z_9D78B579_195C_4235_A9D6_BC79B6401929_.wvu.Rows" localSheetId="3" hidden="1">Poster!#REF!,Poster!#REF!,Poster!#REF!,Poster!#REF!</definedName>
    <definedName name="Z_C6B4527A_4CF5_4454_B938_A8BF53A4CD1F_.wvu.Cols" localSheetId="0" hidden="1">'Forside og udskrivning'!#REF!</definedName>
    <definedName name="Z_C6B4527A_4CF5_4454_B938_A8BF53A4CD1F_.wvu.PrintArea" localSheetId="0" hidden="1">'Forside og udskrivning'!$A$1:$A$45</definedName>
    <definedName name="Z_C6B4527A_4CF5_4454_B938_A8BF53A4CD1F_.wvu.PrintArea" localSheetId="3" hidden="1">Poster!$A$1:$E$143</definedName>
    <definedName name="Z_C6B4527A_4CF5_4454_B938_A8BF53A4CD1F_.wvu.Rows" localSheetId="3" hidden="1">Poster!#REF!,Poster!$58:$59,Poster!#REF!,Poster!#REF!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7" i="5" l="1"/>
  <c r="C31" i="5"/>
  <c r="C30" i="5"/>
  <c r="C26" i="5"/>
  <c r="C20" i="5"/>
  <c r="C18" i="5"/>
  <c r="C14" i="5"/>
  <c r="C15" i="4"/>
</calcChain>
</file>

<file path=xl/sharedStrings.xml><?xml version="1.0" encoding="utf-8"?>
<sst xmlns="http://schemas.openxmlformats.org/spreadsheetml/2006/main" count="325" uniqueCount="281">
  <si>
    <t>LAR Byggemodning af Rosinfelt - 13 grunde</t>
  </si>
  <si>
    <t>Tilbudsliste (TBL)</t>
  </si>
  <si>
    <t>Tro og love erklæring</t>
  </si>
  <si>
    <t>I.h.t. Lovbekendtgørelse nr. 336 af 13. maj 1997 om begrænsning af skyldneres muligheder for at deltage i offentlige udbudsforretninger og om ændring af visse andre love (Effektivisering af inddrivelsen af restancer til det offentlige), skal offentlige myndigheder ved udbud af bygge- og anlægsarbejder samt indkøb af varer og tjenesteydelser kræve, at enhver tilbudsgiver samtidig med afgivelsen af sit tilbud afgiver en erklæring på tro og love om, i hvilket omfang tilbudsgiveren har ubetalt, forfalden gæld til det offentlige i form af skatter, afgifter og bidrag til sociale sikringsordninger i henhold til lovgivningen i Danmark eller det land, hvor tilbudsgiveren er etableret.</t>
  </si>
  <si>
    <t>I overensstemmelse med ovennævente lovbekendtgørelse afgiver undertegnede nærværende erklæring på vegne af følgende virksomhed:</t>
  </si>
  <si>
    <t>Virksomhedens navn, adresse, telefon og CVR-nummer:</t>
  </si>
  <si>
    <t>stempel</t>
  </si>
  <si>
    <t xml:space="preserve">Erklæringen afgives af nedenstående person, som med sin underskrift </t>
  </si>
  <si>
    <t>1. bekræfter at være bemyndiget til at afgive erklæringen</t>
  </si>
  <si>
    <t>2. bekræfter på tro og love korrektheden af oplysningerne i erklæringen</t>
  </si>
  <si>
    <t>3. giver samtykke til, at ordregiver må kontrollere oplysningerne i erklæringen hos de relevante myndigheder</t>
  </si>
  <si>
    <t>Navn: ___________________________________Titel:____________________________________</t>
  </si>
  <si>
    <t>Underskrift:______________________________</t>
  </si>
  <si>
    <t>Oplysning om ubetalt, forfalden gæld til det offentlige</t>
  </si>
  <si>
    <t>Det erklæres hermed, at virksomhedens ubetalte, forfaldne gæld til det offentlige</t>
  </si>
  <si>
    <t>på tilbudstidspunktet udgør kr.:                                                                                ________________</t>
  </si>
  <si>
    <t>Supplerende oplysninger ved gæld over 100.000 kr.</t>
  </si>
  <si>
    <t>Der er stillet sikkerhed for betaling af den del af gælden, der overstiger 100.000 kr.</t>
  </si>
  <si>
    <t xml:space="preserve">Ja </t>
  </si>
  <si>
    <t>Nej</t>
  </si>
  <si>
    <t>Dokumentation herfor er vedlagt erklæringen, som bilag nr._____.</t>
  </si>
  <si>
    <t xml:space="preserve">Der er den_______ (dato) indgået aftale med inddrivelsesmyndigheden om en </t>
  </si>
  <si>
    <t xml:space="preserve">afviklingsordning og denne ordning er overholdt på tilbudstidspunktet. </t>
  </si>
  <si>
    <r>
      <t xml:space="preserve">Ved </t>
    </r>
    <r>
      <rPr>
        <b/>
        <sz val="9"/>
        <rFont val="Arial"/>
        <family val="2"/>
      </rPr>
      <t>gæld til det offentlige</t>
    </r>
    <r>
      <rPr>
        <sz val="9"/>
        <rFont val="Arial"/>
        <family val="2"/>
      </rPr>
      <t xml:space="preserve"> forstås:</t>
    </r>
  </si>
  <si>
    <t>skatter</t>
  </si>
  <si>
    <t>afgifter</t>
  </si>
  <si>
    <t>bidrag til sociale sikringsordninger</t>
  </si>
  <si>
    <r>
      <t xml:space="preserve">Ved </t>
    </r>
    <r>
      <rPr>
        <b/>
        <sz val="9"/>
        <rFont val="Arial"/>
        <family val="2"/>
      </rPr>
      <t>det offentlige</t>
    </r>
    <r>
      <rPr>
        <sz val="9"/>
        <rFont val="Arial"/>
        <family val="2"/>
      </rPr>
      <t xml:space="preserve"> forstås offentlige myndigheder</t>
    </r>
  </si>
  <si>
    <t>i Danmark eller i det land, hvor virksomheden er etableret</t>
  </si>
  <si>
    <t>Undertegnede tilbyder hermed at udføre anlægsarbejdet "LAR Byggemodning af Rosinfelt - 13 grunde" for en betaling af:</t>
  </si>
  <si>
    <t>Arbejdsplads</t>
  </si>
  <si>
    <t>Byggemodning (Jord, veje og stier)</t>
  </si>
  <si>
    <t>Byggemodning (Spildevandskloak)</t>
  </si>
  <si>
    <t>LAR anlæg</t>
  </si>
  <si>
    <t>Beplantning</t>
  </si>
  <si>
    <t>Diverse ydelser</t>
  </si>
  <si>
    <t>I alt ekskl. moms</t>
  </si>
  <si>
    <t>Eventuelle forbehold:</t>
  </si>
  <si>
    <t xml:space="preserve">Modtagelse af rettelsesblad(e) nr.                                      anerkendes       </t>
  </si>
  <si>
    <t>________________________ den          ________________________ 2015</t>
  </si>
  <si>
    <t>Virksomhedens navn, adresse, telefon, e-mail og CVR-nummer:</t>
  </si>
  <si>
    <t xml:space="preserve">Det er entreprenørens eget ansvar at udfyldelse af regneark sker korrekt. </t>
  </si>
  <si>
    <t>Post</t>
  </si>
  <si>
    <t>Beskrivelse af ydelse</t>
  </si>
  <si>
    <t>Mængde</t>
  </si>
  <si>
    <t>Enhedspris
[kr.]</t>
  </si>
  <si>
    <t>Sum 
[kr.]</t>
  </si>
  <si>
    <t>1.1</t>
  </si>
  <si>
    <t>Indretning, drift og rømning af arbejdsplads. Herunder udgifter til samtlige egenkontroller. inkl. koordinering af sikkerhed og sundhed mv.</t>
  </si>
  <si>
    <t>Fast sum</t>
  </si>
  <si>
    <t>1.2</t>
  </si>
  <si>
    <t>Rydning af arbejdsarealer. Herunder optagning og bortskaffelse af træer.</t>
  </si>
  <si>
    <t>1.3</t>
  </si>
  <si>
    <t>Trafikregulerende foranstaltninger.</t>
  </si>
  <si>
    <t>1.4</t>
  </si>
  <si>
    <t>Udgifter til komprimeringskontrol.</t>
  </si>
  <si>
    <t>8 serier</t>
  </si>
  <si>
    <t>Arbejdsplads i alt at overføre</t>
  </si>
  <si>
    <t>Byggemodning (Jord, veje og afvanding)</t>
  </si>
  <si>
    <t>- Jordarbejder</t>
  </si>
  <si>
    <t>2.1</t>
  </si>
  <si>
    <t>Afrømning af muld for veje, stier, belægningsarealer samt øvrig vejudlæginkl. oplægning i depot. (Gennemsnitlig muldtykkelse 50- 60 cm)</t>
  </si>
  <si>
    <t>2.2</t>
  </si>
  <si>
    <t>Udgravning af råjord i vejkasse for veje, stier og belægningsarealer inkl. evt. mellemdepot og genindbygning. Inkl. komprimering og afretning.</t>
  </si>
  <si>
    <t>2.3</t>
  </si>
  <si>
    <t>Levering og udlægning af sandfyld under veje, stier og belægningsarealer inkl. komprimering og afretning.</t>
  </si>
  <si>
    <t>2.4</t>
  </si>
  <si>
    <t>Opgravning og bortkørsel af overskudsjord.</t>
  </si>
  <si>
    <t>2.5</t>
  </si>
  <si>
    <t>Udlægning af muld på alle græsplæne arealer(t=30 cm). Inkl. finregulering.</t>
  </si>
  <si>
    <t>- Bundsikrings- og stabiltgrusarbejder</t>
  </si>
  <si>
    <t>2.6</t>
  </si>
  <si>
    <t>Levering og udlægning af bundsikring (BS) i veje A-B og G-H inkl. komprimering og afretning. (t=30cm)</t>
  </si>
  <si>
    <t>2.7</t>
  </si>
  <si>
    <t>Levering og udlægning af bundsikring (BS) i stier inkl. komprimering og afretning. (t=20cm)</t>
  </si>
  <si>
    <t>2.8</t>
  </si>
  <si>
    <t>Levering og udlægning af stabilt grus II i veje A-B og G-H inkl. komprimering og afretning. (t=15 cm)</t>
  </si>
  <si>
    <t>2.9</t>
  </si>
  <si>
    <t>Levering og udlægning af stabilt grus II i stier, FL1 og  FL2 belægningsarealer, inkl. komprimering og afretning. (t=15 cm)</t>
  </si>
  <si>
    <t>- Brolægningsarbejder</t>
  </si>
  <si>
    <t>2.10</t>
  </si>
  <si>
    <t>Etablering af FL1. Inkl. levering og indbygning af BBS, grå betonbelægningssten i størrelserne 30x60x8, og 30x15x8, 3 cm afretningslag afsluttende med rulleskifte.</t>
  </si>
  <si>
    <t>2.11</t>
  </si>
  <si>
    <t>Etablering af FL2. Inkl. levering og indbygning af BBS, grå betonbelægningssten i størrelserne 30x60x10 og 30x15x10, 3 cm afretningslag afsluttende med fugning af egnet fugesand.</t>
  </si>
  <si>
    <t>2.12</t>
  </si>
  <si>
    <t>Etablering af FL3. Inkl. levering og indbygning af BBS, grå  30x15x10, sat i jordfugtig beton.</t>
  </si>
  <si>
    <t>2.13</t>
  </si>
  <si>
    <t>Etablering af KA1. Inkl. levering og indbygning af granit kantsten sat i beton.</t>
  </si>
  <si>
    <t>2.14</t>
  </si>
  <si>
    <t>Etablering af BR1 og BR2. Inkl. levering og indbygning af brosten, grå type B2 15x15x25 cm, 3 cm afretningslag afsluttende med fugning af egnet fugesand.</t>
  </si>
  <si>
    <t>- Belægningsarbejder</t>
  </si>
  <si>
    <t>2.15</t>
  </si>
  <si>
    <t>AS1. Levering og udlægning af 160 kg/m² GAB0 i veje A-B.</t>
  </si>
  <si>
    <t>2.16</t>
  </si>
  <si>
    <r>
      <t>AS1. Levering og udlægning af 70 kg/m</t>
    </r>
    <r>
      <rPr>
        <vertAlign val="superscript"/>
        <sz val="10"/>
        <rFont val="Arial"/>
        <family val="2"/>
      </rPr>
      <t>2</t>
    </r>
    <r>
      <rPr>
        <sz val="10"/>
        <rFont val="Arial"/>
        <family val="2"/>
      </rPr>
      <t xml:space="preserve"> PA i veje A-B.</t>
    </r>
  </si>
  <si>
    <t>2.17</t>
  </si>
  <si>
    <r>
      <t>AS3. Levering og udlægning af 115 kg/m</t>
    </r>
    <r>
      <rPr>
        <vertAlign val="superscript"/>
        <sz val="10"/>
        <rFont val="Arial"/>
        <family val="2"/>
      </rPr>
      <t>2</t>
    </r>
    <r>
      <rPr>
        <sz val="10"/>
        <rFont val="Arial"/>
        <family val="2"/>
      </rPr>
      <t xml:space="preserve"> GAB0 på vej G-H og stier</t>
    </r>
  </si>
  <si>
    <t>2.18</t>
  </si>
  <si>
    <r>
      <t>AS3. Levering og udlægning af 50 kg/m</t>
    </r>
    <r>
      <rPr>
        <vertAlign val="superscript"/>
        <sz val="10"/>
        <rFont val="Arial"/>
        <family val="2"/>
      </rPr>
      <t>2</t>
    </r>
    <r>
      <rPr>
        <sz val="10"/>
        <rFont val="Arial"/>
        <family val="2"/>
      </rPr>
      <t xml:space="preserve"> PA på vej G-H og stier</t>
    </r>
  </si>
  <si>
    <t>2.19</t>
  </si>
  <si>
    <t>Mer- eller mindreforbrug PA.</t>
  </si>
  <si>
    <t>2.20</t>
  </si>
  <si>
    <t>Mer- eller mindreforbrug GAB0.</t>
  </si>
  <si>
    <t xml:space="preserve">- Skilte- og afmærkningsarbejder </t>
  </si>
  <si>
    <t>2.21</t>
  </si>
  <si>
    <t>Levering og opsætning af skilte.</t>
  </si>
  <si>
    <t>1 sum</t>
  </si>
  <si>
    <t>2.22</t>
  </si>
  <si>
    <t>Levering og udførelse af vejafmærkning.</t>
  </si>
  <si>
    <t>2.23</t>
  </si>
  <si>
    <t xml:space="preserve">Levering og udlægning af aktivitetsafmærkninger, præfabrikeret termoplast. Hinkeruder og ostespil.  </t>
  </si>
  <si>
    <t>Jord- belægningsarbejder mm i alt at overføre</t>
  </si>
  <si>
    <t>Ledningsarbejder er inkl. bortkørsel af overskudsjord og skal være indeholdt i de angivne enhedspriser.</t>
  </si>
  <si>
    <t>- Spildevandsledninger</t>
  </si>
  <si>
    <t xml:space="preserve">Alle ledningsarbejder er inklusiv udgravning, nødvendig brug af afstivning, opgravning, nødvendige fittings og bøjninger, tilslutning til brønde, omkringfyldning og komprimering. </t>
  </si>
  <si>
    <t>Ø160 PVC, SN8 at levere og lægge på følgende brøndstræk:</t>
  </si>
  <si>
    <t>3.1</t>
  </si>
  <si>
    <t>ROSP0045 - ROSP0050</t>
  </si>
  <si>
    <t>3.2</t>
  </si>
  <si>
    <t>ROSP0040 - ROSP0045</t>
  </si>
  <si>
    <t>3.3</t>
  </si>
  <si>
    <t>ROSP0035 - ROSP0040</t>
  </si>
  <si>
    <t>3.4</t>
  </si>
  <si>
    <t>ROSP0030 - ROSP0035</t>
  </si>
  <si>
    <t>3.5</t>
  </si>
  <si>
    <t>ROSP0025 - ROSP0030</t>
  </si>
  <si>
    <t>3.6</t>
  </si>
  <si>
    <t>ROSP0020 - ROSP0025</t>
  </si>
  <si>
    <t>3.7</t>
  </si>
  <si>
    <t>ROSP0015 - ROSP0020</t>
  </si>
  <si>
    <t>3.8</t>
  </si>
  <si>
    <t>ROSP0010 - ROSP0015</t>
  </si>
  <si>
    <t>3.9</t>
  </si>
  <si>
    <t>ROSP0130 - ROSP0010</t>
  </si>
  <si>
    <t>3.10</t>
  </si>
  <si>
    <t>ROSP0200 - ROSP0010</t>
  </si>
  <si>
    <t>3.11</t>
  </si>
  <si>
    <t>ROSP0195 - ROSP0200</t>
  </si>
  <si>
    <t>3.12</t>
  </si>
  <si>
    <t xml:space="preserve">ROSP0010 - P4617  (ø200) </t>
  </si>
  <si>
    <t>3.13</t>
  </si>
  <si>
    <t>ROSP0205 - S129080 (eksisterende brønd)</t>
  </si>
  <si>
    <t>- Øvrige spildevandsledninger</t>
  </si>
  <si>
    <t>3.14</t>
  </si>
  <si>
    <t>000181S - 000191S (trykledning  ø63pe100PN10)</t>
  </si>
  <si>
    <t>- Spildevandsbrønde</t>
  </si>
  <si>
    <t>Alle brøndarbejder er inklusiv udgravning, tilslutning af rør og tilfyldning.</t>
  </si>
  <si>
    <t>Ø600 mm plastbrønd at levere og etablere. Inkl. levering og  montering af støbejernskarm- og dæksel.</t>
  </si>
  <si>
    <t>3.15</t>
  </si>
  <si>
    <t xml:space="preserve">ROSP0010 </t>
  </si>
  <si>
    <t>3.16</t>
  </si>
  <si>
    <t>ROSP0015</t>
  </si>
  <si>
    <t>3.17</t>
  </si>
  <si>
    <t>ROSP0020</t>
  </si>
  <si>
    <t>3.18</t>
  </si>
  <si>
    <t xml:space="preserve">ROSP0030 </t>
  </si>
  <si>
    <t>3.19</t>
  </si>
  <si>
    <t>ROSP0035</t>
  </si>
  <si>
    <t>3.20</t>
  </si>
  <si>
    <t>ROSP0040</t>
  </si>
  <si>
    <t>3.21</t>
  </si>
  <si>
    <t xml:space="preserve">ROSP0045 </t>
  </si>
  <si>
    <t>3.22</t>
  </si>
  <si>
    <t>ROSP0050</t>
  </si>
  <si>
    <t>3.23</t>
  </si>
  <si>
    <t>ROSP0130</t>
  </si>
  <si>
    <t>3.24</t>
  </si>
  <si>
    <t>ROSP0200</t>
  </si>
  <si>
    <t>3.25</t>
  </si>
  <si>
    <t>000021S</t>
  </si>
  <si>
    <t>3.26</t>
  </si>
  <si>
    <t>S129080 (eks. brønd erstattes med ny brønd)</t>
  </si>
  <si>
    <t>- Øvrige spildevandsbrønde</t>
  </si>
  <si>
    <t>3.27</t>
  </si>
  <si>
    <t>P4617 (ø1300. Pumpestationen er bygherreleverence)</t>
  </si>
  <si>
    <t>3.28</t>
  </si>
  <si>
    <t>ROSP0200 (ø1000)</t>
  </si>
  <si>
    <t>- Grundvandssænkning spildevandsanlæg</t>
  </si>
  <si>
    <t>3.29</t>
  </si>
  <si>
    <t>Anstilling og afrigning af nødvendigt sugespidsanlæg.</t>
  </si>
  <si>
    <t>3.30</t>
  </si>
  <si>
    <t xml:space="preserve">Drift af sugespidsanlæg. </t>
  </si>
  <si>
    <t>3.31</t>
  </si>
  <si>
    <t>Tillægspris filterkastning af sugespidser.</t>
  </si>
  <si>
    <t>- Stikledninger med skelbrønde</t>
  </si>
  <si>
    <t>Stik til nye hovedkloakker tilsluttes med grenrør.</t>
  </si>
  <si>
    <t>3.32</t>
  </si>
  <si>
    <t>Skelbrønde: ø425 mm PVC type I med korrugeret opføringsrør, betonkegle og armeret betondæksel at levere og sætte, og lægning af gennemsnitlig 5 meter ø110 PVC stikledning, tilfyldning, komprimering og retablering.</t>
  </si>
  <si>
    <t>3.33</t>
  </si>
  <si>
    <t>Tillæg til post 3.21 ved forøget længde på ø110 PVC, PVC stikledning.</t>
  </si>
  <si>
    <t>Kloakarbejder i alt at overføre</t>
  </si>
  <si>
    <t>- LAR-ledninger</t>
  </si>
  <si>
    <t>Alle ledningsarbejder er inkl. udgravning, nødvendig brug af afstivning, opgravning, nødvendige fittings og bøjninger, tilslutning til brønde, omkringfyldning og komprimering.  Tilsvarende er alle brøndarbejder inkl. udgravning, tilslutning af rør og tilfyldning.</t>
  </si>
  <si>
    <t>4.1</t>
  </si>
  <si>
    <t>ROSRB015 - udløb ø300bt (ø300bt)</t>
  </si>
  <si>
    <t>4.2</t>
  </si>
  <si>
    <t>ROSRB014 - ROSRB015 (ø300bt)</t>
  </si>
  <si>
    <t>4.3</t>
  </si>
  <si>
    <t>Indløb - ROSRB014 (ø300bt)</t>
  </si>
  <si>
    <t>4.4</t>
  </si>
  <si>
    <t>ROSRB013 - udløb (ø300bt)</t>
  </si>
  <si>
    <t>4.5</t>
  </si>
  <si>
    <t>ROSRB012 - ROSRB013 (dræn ø113/128)</t>
  </si>
  <si>
    <t>4.6</t>
  </si>
  <si>
    <t>ROSRB011 - ROSRB012 (dræn ø113/128)</t>
  </si>
  <si>
    <t>4.7</t>
  </si>
  <si>
    <t>ROSRB010 - ROSRB011 (dræn ø113/128)</t>
  </si>
  <si>
    <t>4.8</t>
  </si>
  <si>
    <t>start - ROSRB010 (dræn ø113/128)</t>
  </si>
  <si>
    <t>- LAR-brønde</t>
  </si>
  <si>
    <t>4.9</t>
  </si>
  <si>
    <t>RORB0013. ø1000 bt. Brønd at levere og sætte inkl. levering og montering af karm og kuppelrist. Dybde 1,50 m.</t>
  </si>
  <si>
    <t>4.10</t>
  </si>
  <si>
    <t>RORB0014-15. ø600 mm plastbrønd at levere og sætte inkl. levering og  montering af støbejernskarm- og dæksel. Gnm dybde 1,5 m.</t>
  </si>
  <si>
    <t>4.11</t>
  </si>
  <si>
    <t>RORB0010-12. ø425 drænbrønde at levere og sætte inkl. levering og  montering af støbejernskarm- og dæksel. Gnm dybde 1m.</t>
  </si>
  <si>
    <t xml:space="preserve">- Øvrig LAR anlæg </t>
  </si>
  <si>
    <t>4.12</t>
  </si>
  <si>
    <t xml:space="preserve">Profilering af regnvandsgrøft/areal i varierende dybder. Evt. supplerende afgravning/påfyldning skal være indeholdt.  </t>
  </si>
  <si>
    <t>4.13</t>
  </si>
  <si>
    <t>Etablering af vandrende VR1. (br.=0,5m)</t>
  </si>
  <si>
    <t>4.14</t>
  </si>
  <si>
    <t>Levering og udlægning af filtermuld MU1 i bunden af regnbede (t=30 cm). Inkl. finregulering.</t>
  </si>
  <si>
    <t>4.15</t>
  </si>
  <si>
    <t>Udlægning af muld på alle blomstergræsarealer MU2 (t=30 cm). Inkl. finregulering.</t>
  </si>
  <si>
    <t>4.16</t>
  </si>
  <si>
    <t>Rørudløb til eks. grøft (ved pos. 4.1).</t>
  </si>
  <si>
    <t>4.17</t>
  </si>
  <si>
    <t>Rørindløb ved ø300bt (ved pos.3.24)</t>
  </si>
  <si>
    <t>4.18</t>
  </si>
  <si>
    <t>Rørudløb til eks. grøft (ved pos.3.25).</t>
  </si>
  <si>
    <t>LAR arbejder i alt at overføre</t>
  </si>
  <si>
    <t>5.1</t>
  </si>
  <si>
    <t>Levering af planter iht. tegning L_N_TE_1_03_ROS</t>
  </si>
  <si>
    <t>5.2</t>
  </si>
  <si>
    <t>Plantning af planter iht. tegning L_N_TE_1_03_ROS</t>
  </si>
  <si>
    <t>5.3</t>
  </si>
  <si>
    <t>Levering og udsåning af plænegræs.</t>
  </si>
  <si>
    <t>5.4</t>
  </si>
  <si>
    <t>Levering og udsåning af blomstergræs.</t>
  </si>
  <si>
    <t>5.5</t>
  </si>
  <si>
    <t>1. års pleje.</t>
  </si>
  <si>
    <t>Beplantningsarbejder i alt at overføre</t>
  </si>
  <si>
    <t>Posterne er alle at betragte som fiktive og kommer kun til udførelse efter særlig aftale med tilsynet.</t>
  </si>
  <si>
    <t>6.1</t>
  </si>
  <si>
    <t xml:space="preserve">Udgravning til vandledning.  </t>
  </si>
  <si>
    <t>6.2</t>
  </si>
  <si>
    <t>Forstærkning af bund af ledningsgrave med singels, inkl. opgravning, læsning, bortkørsel og deponering af tilsvarende mængde.</t>
  </si>
  <si>
    <t>6.3</t>
  </si>
  <si>
    <t xml:space="preserve">Gener ved krydsning af ledninger og kabler. </t>
  </si>
  <si>
    <t>6.4</t>
  </si>
  <si>
    <t xml:space="preserve">Gener ved paralleltløbende ledninger og kabler. </t>
  </si>
  <si>
    <t>6.5</t>
  </si>
  <si>
    <t>Opgravning og bortkørsel af ikke indbygningsegnet jord.</t>
  </si>
  <si>
    <t>6.6</t>
  </si>
  <si>
    <t>Ilægning af 12 m tomrør for forsyningsledninger i vej.</t>
  </si>
  <si>
    <t>6.7</t>
  </si>
  <si>
    <t>Levering og lægning af ø113-128 drænledning</t>
  </si>
  <si>
    <t>- Mandskab</t>
  </si>
  <si>
    <t>6.8</t>
  </si>
  <si>
    <t>Formand.</t>
  </si>
  <si>
    <t>6.9</t>
  </si>
  <si>
    <t>Specialarbejder.</t>
  </si>
  <si>
    <t>- Materiel</t>
  </si>
  <si>
    <t>6.10</t>
  </si>
  <si>
    <t>Leje af køreplader.</t>
  </si>
  <si>
    <t>6.11</t>
  </si>
  <si>
    <t>Leje og drift af dykpumpe inkl. 40 m slange.</t>
  </si>
  <si>
    <t>6.12</t>
  </si>
  <si>
    <t>Leje af gravemaskine inkl. fører.</t>
  </si>
  <si>
    <t>6.13</t>
  </si>
  <si>
    <t>Leje af rendegraver inkl. fører.</t>
  </si>
  <si>
    <t>6.14</t>
  </si>
  <si>
    <t>Leje af minigraver inkl. fører.</t>
  </si>
  <si>
    <t>6.15</t>
  </si>
  <si>
    <t>Leje af vibrationstrommel inkl. fører.</t>
  </si>
  <si>
    <t>6.16</t>
  </si>
  <si>
    <t>Leje af lastbil/dumper inkl. fører.</t>
  </si>
  <si>
    <t>6.17</t>
  </si>
  <si>
    <t>Leje af traktor med kost inkl. fører.</t>
  </si>
  <si>
    <t>Diverse ydelser i alt at overføre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</si>
</sst>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0.00\ &quot;kr.&quot;"/>
    <numFmt numFmtId="165" formatCode="&quot;kr.&quot;\ #,##0.00"/>
    <numFmt numFmtId="166" formatCode="0\ &quot;serier&quot;"/>
    <numFmt numFmtId="167" formatCode="#,##0\ &quot;m³&quot;"/>
    <numFmt numFmtId="168" formatCode="#,##0\ &quot;m²&quot;"/>
    <numFmt numFmtId="169" formatCode="0\ &quot;m&quot;"/>
    <numFmt numFmtId="170" formatCode="0\ &quot;ton&quot;"/>
    <numFmt numFmtId="171" formatCode="0.0"/>
    <numFmt numFmtId="172" formatCode="0\ &quot;stk&quot;"/>
    <numFmt numFmtId="173" formatCode="0\ &quot;sum&quot;"/>
    <numFmt numFmtId="174" formatCode="#,##0\ &quot;m&quot;"/>
    <numFmt numFmtId="175" formatCode="0\ &quot;stk.&quot;"/>
    <numFmt numFmtId="176" formatCode="0\ &quot;timer&quot;"/>
    <numFmt numFmtId="177" formatCode="0\ &quot;døgn&quot;"/>
  </numFmts>
  <fonts count="24" x14ac:knownFonts="1">
    <font>
      <sz val="11"/>
      <color theme="1"/>
      <name val="Calibri"/>
      <family val="2"/>
      <scheme val="minor"/>
    </font>
    <font>
      <sz val="11"/>
      <color theme="1"/>
      <name val="Calibri"/>
      <family val="2"/>
      <scheme val="minor"/>
    </font>
    <font>
      <sz val="10"/>
      <name val="Times New Roman"/>
      <family val="1"/>
    </font>
    <font>
      <sz val="10"/>
      <name val="Verdana"/>
      <family val="2"/>
    </font>
    <font>
      <b/>
      <sz val="19"/>
      <name val="Arial"/>
      <family val="2"/>
    </font>
    <font>
      <sz val="14"/>
      <name val="Arial"/>
      <family val="2"/>
    </font>
    <font>
      <sz val="16"/>
      <name val="Arial"/>
      <family val="2"/>
    </font>
    <font>
      <sz val="8"/>
      <name val="Arial"/>
      <family val="2"/>
    </font>
    <font>
      <b/>
      <sz val="14"/>
      <name val="Arial"/>
      <family val="2"/>
    </font>
    <font>
      <sz val="11"/>
      <name val="Arial"/>
      <family val="2"/>
    </font>
    <font>
      <b/>
      <sz val="11"/>
      <name val="Arial"/>
      <family val="2"/>
    </font>
    <font>
      <b/>
      <sz val="12"/>
      <name val="Arial"/>
      <family val="2"/>
    </font>
    <font>
      <b/>
      <sz val="10"/>
      <name val="Arial"/>
      <family val="2"/>
    </font>
    <font>
      <sz val="10"/>
      <name val="Arial"/>
      <family val="2"/>
    </font>
    <font>
      <i/>
      <sz val="9"/>
      <name val="Arial"/>
      <family val="2"/>
    </font>
    <font>
      <u/>
      <sz val="10"/>
      <color indexed="12"/>
      <name val="Times New Roman"/>
      <family val="1"/>
    </font>
    <font>
      <sz val="9"/>
      <name val="Arial"/>
      <family val="2"/>
    </font>
    <font>
      <b/>
      <sz val="9"/>
      <name val="Arial"/>
      <family val="2"/>
    </font>
    <font>
      <sz val="12"/>
      <name val="Arial"/>
      <family val="2"/>
    </font>
    <font>
      <i/>
      <sz val="10"/>
      <name val="Arial"/>
      <family val="2"/>
    </font>
    <font>
      <sz val="10"/>
      <color theme="1"/>
      <name val="Arial"/>
      <family val="2"/>
    </font>
    <font>
      <sz val="9"/>
      <name val="Verdana"/>
      <family val="2"/>
    </font>
    <font>
      <vertAlign val="superscript"/>
      <sz val="10"/>
      <name val="Arial"/>
      <family val="2"/>
    </font>
    <font>
      <u/>
      <sz val="10"/>
      <name val="Arial"/>
      <family val="2"/>
    </font>
  </fonts>
  <fills count="4">
    <fill>
      <patternFill patternType="none"/>
    </fill>
    <fill>
      <patternFill patternType="gray125"/>
    </fill>
    <fill>
      <patternFill patternType="solid">
        <fgColor rgb="FFC4D369"/>
        <bgColor indexed="64"/>
      </patternFill>
    </fill>
    <fill>
      <patternFill patternType="solid">
        <fgColor rgb="FFE4EBBB"/>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cellStyleXfs>
  <cellXfs count="213">
    <xf numFmtId="0" fontId="0" fillId="0" borderId="0" xfId="0"/>
    <xf numFmtId="0" fontId="3" fillId="0" borderId="0" xfId="2" applyFont="1" applyAlignment="1">
      <alignment horizontal="left" indent="6"/>
    </xf>
    <xf numFmtId="0" fontId="3" fillId="0" borderId="0" xfId="2" applyFont="1"/>
    <xf numFmtId="0" fontId="4" fillId="0" borderId="0" xfId="2" applyFont="1" applyAlignment="1">
      <alignment horizontal="center"/>
    </xf>
    <xf numFmtId="0" fontId="3" fillId="0" borderId="0" xfId="2" applyFont="1" applyAlignment="1">
      <alignment horizontal="left" indent="7"/>
    </xf>
    <xf numFmtId="49" fontId="4" fillId="0" borderId="0" xfId="2" applyNumberFormat="1" applyFont="1" applyAlignment="1">
      <alignment horizontal="left"/>
    </xf>
    <xf numFmtId="0" fontId="5" fillId="0" borderId="0" xfId="2" applyFont="1" applyAlignment="1">
      <alignment horizontal="left" indent="7"/>
    </xf>
    <xf numFmtId="0" fontId="6" fillId="0" borderId="0" xfId="2" applyFont="1" applyAlignment="1">
      <alignment horizontal="center"/>
    </xf>
    <xf numFmtId="0" fontId="3" fillId="0" borderId="0" xfId="2" applyFont="1" applyAlignment="1">
      <alignment horizontal="right"/>
    </xf>
    <xf numFmtId="0" fontId="7" fillId="0" borderId="0" xfId="2" applyFont="1" applyAlignment="1">
      <alignment horizontal="right"/>
    </xf>
    <xf numFmtId="0" fontId="3" fillId="0" borderId="0" xfId="2" applyFont="1" applyAlignment="1">
      <alignment horizontal="center"/>
    </xf>
    <xf numFmtId="0" fontId="9" fillId="0" borderId="0" xfId="2" applyFont="1"/>
    <xf numFmtId="0" fontId="10" fillId="0" borderId="0" xfId="2" applyFont="1" applyAlignment="1">
      <alignment wrapText="1"/>
    </xf>
    <xf numFmtId="0" fontId="9" fillId="0" borderId="0" xfId="2" applyFont="1" applyAlignment="1">
      <alignment vertical="center"/>
    </xf>
    <xf numFmtId="0" fontId="12" fillId="0" borderId="0" xfId="2" applyFont="1" applyAlignment="1">
      <alignment wrapText="1"/>
    </xf>
    <xf numFmtId="0" fontId="13" fillId="0" borderId="0" xfId="2" applyFont="1"/>
    <xf numFmtId="0" fontId="13" fillId="0" borderId="0" xfId="3" applyFont="1" applyAlignment="1" applyProtection="1">
      <alignment horizontal="justify"/>
    </xf>
    <xf numFmtId="0" fontId="13" fillId="0" borderId="0" xfId="2" applyFont="1" applyAlignment="1">
      <alignment horizontal="justify" wrapText="1"/>
    </xf>
    <xf numFmtId="0" fontId="16" fillId="0" borderId="1" xfId="2" applyFont="1" applyBorder="1" applyAlignment="1">
      <alignment horizontal="justify" wrapText="1"/>
    </xf>
    <xf numFmtId="0" fontId="16" fillId="0" borderId="2" xfId="2" applyFont="1" applyBorder="1"/>
    <xf numFmtId="0" fontId="16" fillId="0" borderId="3" xfId="2" applyFont="1" applyBorder="1"/>
    <xf numFmtId="0" fontId="16" fillId="0" borderId="4" xfId="2" applyFont="1" applyBorder="1" applyAlignment="1">
      <alignment horizontal="justify" wrapText="1"/>
    </xf>
    <xf numFmtId="0" fontId="16" fillId="0" borderId="0" xfId="2" applyFont="1" applyBorder="1"/>
    <xf numFmtId="0" fontId="16" fillId="0" borderId="5" xfId="2" applyFont="1" applyBorder="1"/>
    <xf numFmtId="0" fontId="14" fillId="0" borderId="6" xfId="2" applyFont="1" applyBorder="1" applyAlignment="1">
      <alignment horizontal="justify" wrapText="1"/>
    </xf>
    <xf numFmtId="0" fontId="14" fillId="0" borderId="7" xfId="2" applyFont="1" applyBorder="1"/>
    <xf numFmtId="0" fontId="16" fillId="0" borderId="8" xfId="2" applyFont="1" applyBorder="1"/>
    <xf numFmtId="0" fontId="16" fillId="0" borderId="0" xfId="2" applyFont="1"/>
    <xf numFmtId="0" fontId="16" fillId="0" borderId="0" xfId="2" applyFont="1" applyAlignment="1">
      <alignment horizontal="left" indent="1"/>
    </xf>
    <xf numFmtId="0" fontId="16" fillId="0" borderId="0" xfId="2" applyFont="1" applyAlignment="1">
      <alignment horizontal="left" wrapText="1" indent="1"/>
    </xf>
    <xf numFmtId="0" fontId="17" fillId="0" borderId="0" xfId="2" applyFont="1" applyAlignment="1">
      <alignment horizontal="left"/>
    </xf>
    <xf numFmtId="0" fontId="13" fillId="0" borderId="0" xfId="2" applyFont="1" applyAlignment="1">
      <alignment wrapText="1"/>
    </xf>
    <xf numFmtId="0" fontId="16" fillId="0" borderId="0" xfId="2" applyFont="1" applyAlignment="1">
      <alignment vertical="center"/>
    </xf>
    <xf numFmtId="0" fontId="17" fillId="0" borderId="9" xfId="2" applyFont="1" applyBorder="1" applyAlignment="1">
      <alignment horizontal="center" vertical="top" wrapText="1"/>
    </xf>
    <xf numFmtId="0" fontId="17" fillId="0" borderId="10" xfId="2" applyFont="1" applyBorder="1" applyAlignment="1">
      <alignment horizontal="center" vertical="top" wrapText="1"/>
    </xf>
    <xf numFmtId="0" fontId="16" fillId="0" borderId="11" xfId="2" applyFont="1" applyBorder="1" applyAlignment="1">
      <alignment vertical="top" wrapText="1"/>
    </xf>
    <xf numFmtId="0" fontId="16" fillId="0" borderId="12" xfId="2" applyFont="1" applyBorder="1" applyAlignment="1">
      <alignment vertical="top" wrapText="1"/>
    </xf>
    <xf numFmtId="0" fontId="16" fillId="0" borderId="1" xfId="2" applyFont="1" applyBorder="1" applyAlignment="1">
      <alignment vertical="top" wrapText="1"/>
    </xf>
    <xf numFmtId="0" fontId="16" fillId="0" borderId="4" xfId="2" applyFont="1" applyBorder="1" applyAlignment="1">
      <alignment horizontal="left" vertical="top" wrapText="1" indent="1"/>
    </xf>
    <xf numFmtId="0" fontId="16" fillId="0" borderId="4" xfId="2" applyFont="1" applyBorder="1" applyAlignment="1">
      <alignment vertical="top" wrapText="1"/>
    </xf>
    <xf numFmtId="0" fontId="16" fillId="0" borderId="6" xfId="2" applyFont="1" applyBorder="1" applyAlignment="1">
      <alignment vertical="top" wrapText="1"/>
    </xf>
    <xf numFmtId="0" fontId="16" fillId="0" borderId="7" xfId="2" applyFont="1" applyBorder="1"/>
    <xf numFmtId="0" fontId="8" fillId="0" borderId="0" xfId="2" applyFont="1" applyAlignment="1">
      <alignment horizontal="center"/>
    </xf>
    <xf numFmtId="49" fontId="8" fillId="0" borderId="0" xfId="2" applyNumberFormat="1" applyFont="1" applyAlignment="1">
      <alignment horizontal="center"/>
    </xf>
    <xf numFmtId="0" fontId="11" fillId="0" borderId="0" xfId="2" applyFont="1" applyAlignment="1"/>
    <xf numFmtId="0" fontId="18" fillId="0" borderId="0" xfId="2" applyFont="1" applyAlignment="1">
      <alignment horizontal="center"/>
    </xf>
    <xf numFmtId="0" fontId="13" fillId="0" borderId="0" xfId="2" applyFont="1" applyAlignment="1">
      <alignment horizontal="center"/>
    </xf>
    <xf numFmtId="0" fontId="13" fillId="0" borderId="14" xfId="2" applyFont="1" applyFill="1" applyBorder="1" applyAlignment="1">
      <alignment horizontal="center"/>
    </xf>
    <xf numFmtId="0" fontId="13" fillId="0" borderId="15" xfId="2" applyFont="1" applyFill="1" applyBorder="1"/>
    <xf numFmtId="164" fontId="13" fillId="0" borderId="16" xfId="2" applyNumberFormat="1" applyFont="1" applyFill="1" applyBorder="1" applyAlignment="1">
      <alignment horizontal="right"/>
    </xf>
    <xf numFmtId="164" fontId="13" fillId="0" borderId="19" xfId="2" applyNumberFormat="1" applyFont="1" applyFill="1" applyBorder="1" applyAlignment="1">
      <alignment horizontal="right"/>
    </xf>
    <xf numFmtId="165" fontId="0" fillId="0" borderId="0" xfId="0" applyNumberFormat="1"/>
    <xf numFmtId="0" fontId="13" fillId="0" borderId="0" xfId="2" applyFont="1" applyFill="1" applyBorder="1" applyAlignment="1">
      <alignment horizontal="left"/>
    </xf>
    <xf numFmtId="164" fontId="13" fillId="0" borderId="0" xfId="2" applyNumberFormat="1" applyFont="1" applyFill="1" applyBorder="1" applyAlignment="1">
      <alignment horizontal="right"/>
    </xf>
    <xf numFmtId="0" fontId="13" fillId="0" borderId="0" xfId="2" applyFont="1" applyFill="1" applyBorder="1" applyAlignment="1">
      <alignment horizontal="center"/>
    </xf>
    <xf numFmtId="0" fontId="13" fillId="0" borderId="0" xfId="2" applyFont="1" applyFill="1" applyBorder="1"/>
    <xf numFmtId="0" fontId="13" fillId="0" borderId="0" xfId="2" applyFont="1" applyFill="1" applyAlignment="1">
      <alignment horizontal="left"/>
    </xf>
    <xf numFmtId="0" fontId="13" fillId="0" borderId="0" xfId="2" applyFont="1" applyFill="1"/>
    <xf numFmtId="0" fontId="13" fillId="0" borderId="0" xfId="2" applyFont="1" applyAlignment="1">
      <alignment horizontal="left"/>
    </xf>
    <xf numFmtId="0" fontId="13" fillId="0" borderId="1" xfId="2" applyFont="1" applyBorder="1"/>
    <xf numFmtId="0" fontId="13" fillId="0" borderId="2" xfId="2" applyFont="1" applyBorder="1"/>
    <xf numFmtId="0" fontId="13" fillId="0" borderId="3" xfId="2" applyFont="1" applyBorder="1"/>
    <xf numFmtId="0" fontId="13" fillId="0" borderId="4" xfId="2" applyFont="1" applyBorder="1" applyAlignment="1">
      <alignment horizontal="justify" wrapText="1"/>
    </xf>
    <xf numFmtId="0" fontId="13" fillId="0" borderId="0" xfId="2" applyFont="1" applyBorder="1"/>
    <xf numFmtId="0" fontId="13" fillId="0" borderId="5" xfId="2" applyFont="1" applyBorder="1"/>
    <xf numFmtId="0" fontId="19" fillId="0" borderId="6" xfId="2" applyFont="1" applyBorder="1" applyAlignment="1">
      <alignment horizontal="justify" wrapText="1"/>
    </xf>
    <xf numFmtId="0" fontId="19" fillId="0" borderId="7" xfId="2" applyFont="1" applyBorder="1"/>
    <xf numFmtId="0" fontId="13" fillId="0" borderId="8" xfId="2" applyFont="1" applyBorder="1"/>
    <xf numFmtId="0" fontId="20" fillId="0" borderId="0" xfId="0" applyFont="1"/>
    <xf numFmtId="0" fontId="13" fillId="2" borderId="15" xfId="2" applyFont="1" applyFill="1" applyBorder="1" applyAlignment="1" applyProtection="1">
      <alignment horizontal="center" vertical="center"/>
    </xf>
    <xf numFmtId="0" fontId="13" fillId="2" borderId="15" xfId="2" applyFont="1" applyFill="1" applyBorder="1" applyAlignment="1" applyProtection="1">
      <alignment vertical="center" wrapText="1"/>
    </xf>
    <xf numFmtId="0" fontId="13" fillId="2" borderId="15" xfId="2" applyFont="1" applyFill="1" applyBorder="1" applyAlignment="1" applyProtection="1">
      <alignment horizontal="center" vertical="center" wrapText="1"/>
    </xf>
    <xf numFmtId="0" fontId="3" fillId="0" borderId="0" xfId="2" applyFont="1" applyProtection="1"/>
    <xf numFmtId="0" fontId="12" fillId="3" borderId="15" xfId="2" applyFont="1" applyFill="1" applyBorder="1" applyAlignment="1" applyProtection="1">
      <alignment horizontal="center" vertical="top"/>
    </xf>
    <xf numFmtId="0" fontId="13" fillId="3" borderId="20" xfId="2" applyFont="1" applyFill="1" applyBorder="1" applyAlignment="1" applyProtection="1">
      <alignment horizontal="center" vertical="center"/>
    </xf>
    <xf numFmtId="0" fontId="13" fillId="0" borderId="21" xfId="2" applyFont="1" applyFill="1" applyBorder="1" applyAlignment="1" applyProtection="1">
      <alignment horizontal="left" vertical="top" wrapText="1"/>
      <protection locked="0"/>
    </xf>
    <xf numFmtId="43" fontId="13" fillId="0" borderId="24" xfId="1" applyFont="1" applyFill="1" applyBorder="1" applyAlignment="1" applyProtection="1">
      <alignment vertical="center"/>
      <protection locked="0"/>
    </xf>
    <xf numFmtId="0" fontId="13" fillId="3" borderId="25" xfId="2" applyFont="1" applyFill="1" applyBorder="1" applyAlignment="1" applyProtection="1">
      <alignment horizontal="center" vertical="center"/>
    </xf>
    <xf numFmtId="0" fontId="13" fillId="0" borderId="26" xfId="2" applyFont="1" applyFill="1" applyBorder="1" applyAlignment="1" applyProtection="1">
      <alignment horizontal="left" vertical="top" wrapText="1"/>
    </xf>
    <xf numFmtId="43" fontId="13" fillId="0" borderId="29" xfId="1" applyFont="1" applyFill="1" applyBorder="1" applyAlignment="1" applyProtection="1">
      <alignment vertical="center"/>
      <protection locked="0"/>
    </xf>
    <xf numFmtId="166" fontId="13" fillId="0" borderId="27" xfId="2" applyNumberFormat="1" applyFont="1" applyFill="1" applyBorder="1" applyAlignment="1" applyProtection="1">
      <alignment horizontal="center" vertical="center"/>
    </xf>
    <xf numFmtId="0" fontId="13" fillId="0" borderId="28" xfId="2" applyFont="1" applyFill="1" applyBorder="1" applyAlignment="1" applyProtection="1">
      <alignment horizontal="center" vertical="center"/>
    </xf>
    <xf numFmtId="0" fontId="21" fillId="0" borderId="0" xfId="2" applyFont="1" applyProtection="1"/>
    <xf numFmtId="43" fontId="12" fillId="0" borderId="15" xfId="1" applyFont="1" applyFill="1" applyBorder="1" applyAlignment="1" applyProtection="1">
      <alignment vertical="center"/>
    </xf>
    <xf numFmtId="0" fontId="13" fillId="3" borderId="34" xfId="2" applyFont="1" applyFill="1" applyBorder="1" applyAlignment="1" applyProtection="1">
      <alignment horizontal="center" vertical="center"/>
    </xf>
    <xf numFmtId="0" fontId="13" fillId="0" borderId="26" xfId="2" applyFont="1" applyFill="1" applyBorder="1" applyAlignment="1" applyProtection="1">
      <alignment vertical="top" wrapText="1"/>
    </xf>
    <xf numFmtId="167" fontId="13" fillId="0" borderId="28" xfId="2" applyNumberFormat="1" applyFont="1" applyFill="1" applyBorder="1" applyAlignment="1" applyProtection="1">
      <alignment horizontal="center" vertical="center"/>
    </xf>
    <xf numFmtId="3" fontId="13" fillId="0" borderId="35" xfId="2" applyNumberFormat="1" applyFont="1" applyFill="1" applyBorder="1" applyAlignment="1" applyProtection="1">
      <alignment horizontal="center" vertical="center"/>
      <protection locked="0"/>
    </xf>
    <xf numFmtId="167" fontId="13" fillId="0" borderId="26" xfId="2" applyNumberFormat="1" applyFont="1" applyFill="1" applyBorder="1" applyAlignment="1" applyProtection="1">
      <alignment horizontal="center" vertical="center"/>
    </xf>
    <xf numFmtId="168" fontId="13" fillId="0" borderId="28" xfId="2" applyNumberFormat="1" applyFont="1" applyFill="1" applyBorder="1" applyAlignment="1" applyProtection="1">
      <alignment horizontal="center" vertical="center"/>
    </xf>
    <xf numFmtId="0" fontId="13" fillId="0" borderId="26" xfId="2" applyFont="1" applyFill="1" applyBorder="1" applyAlignment="1">
      <alignment vertical="top" wrapText="1"/>
    </xf>
    <xf numFmtId="43" fontId="13" fillId="0" borderId="29" xfId="1" applyFont="1" applyFill="1" applyBorder="1" applyAlignment="1" applyProtection="1">
      <alignment horizontal="right" vertical="center" wrapText="1"/>
    </xf>
    <xf numFmtId="169" fontId="13" fillId="0" borderId="28" xfId="2" applyNumberFormat="1" applyFont="1" applyFill="1" applyBorder="1" applyAlignment="1" applyProtection="1">
      <alignment horizontal="center" vertical="center"/>
    </xf>
    <xf numFmtId="3" fontId="13" fillId="3" borderId="34" xfId="2" applyNumberFormat="1" applyFont="1" applyFill="1" applyBorder="1" applyAlignment="1" applyProtection="1">
      <alignment horizontal="center" vertical="center"/>
    </xf>
    <xf numFmtId="3" fontId="13" fillId="0" borderId="26" xfId="2" applyNumberFormat="1" applyFont="1" applyFill="1" applyBorder="1" applyAlignment="1" applyProtection="1">
      <alignment horizontal="center" vertical="center"/>
      <protection locked="0"/>
    </xf>
    <xf numFmtId="170" fontId="13" fillId="0" borderId="28" xfId="2" applyNumberFormat="1" applyFont="1" applyFill="1" applyBorder="1" applyAlignment="1" applyProtection="1">
      <alignment horizontal="center" vertical="center"/>
    </xf>
    <xf numFmtId="4" fontId="12" fillId="0" borderId="15" xfId="2" applyNumberFormat="1" applyFont="1" applyFill="1" applyBorder="1" applyAlignment="1" applyProtection="1">
      <alignment vertical="center"/>
    </xf>
    <xf numFmtId="0" fontId="13" fillId="2" borderId="38" xfId="2" applyFont="1" applyFill="1" applyBorder="1" applyAlignment="1" applyProtection="1">
      <alignment horizontal="center" vertical="center"/>
    </xf>
    <xf numFmtId="0" fontId="13" fillId="2" borderId="38" xfId="2" applyFont="1" applyFill="1" applyBorder="1" applyAlignment="1" applyProtection="1">
      <alignment vertical="center" wrapText="1"/>
    </xf>
    <xf numFmtId="0" fontId="13" fillId="2" borderId="38" xfId="2" applyFont="1" applyFill="1" applyBorder="1" applyAlignment="1" applyProtection="1">
      <alignment horizontal="center" vertical="center" wrapText="1"/>
    </xf>
    <xf numFmtId="0" fontId="13" fillId="3" borderId="20" xfId="2" applyFont="1" applyFill="1" applyBorder="1" applyAlignment="1" applyProtection="1">
      <alignment vertical="top" wrapText="1"/>
    </xf>
    <xf numFmtId="0" fontId="19" fillId="0" borderId="32" xfId="2" applyFont="1" applyFill="1" applyBorder="1" applyAlignment="1" applyProtection="1">
      <alignment horizontal="left" vertical="top" wrapText="1"/>
    </xf>
    <xf numFmtId="0" fontId="12" fillId="0" borderId="32" xfId="2" applyFont="1" applyFill="1" applyBorder="1" applyAlignment="1" applyProtection="1">
      <alignment horizontal="left" vertical="top" wrapText="1"/>
    </xf>
    <xf numFmtId="0" fontId="12" fillId="0" borderId="33" xfId="2" applyFont="1" applyFill="1" applyBorder="1" applyAlignment="1" applyProtection="1">
      <alignment horizontal="left" vertical="top" wrapText="1"/>
    </xf>
    <xf numFmtId="0" fontId="12" fillId="3" borderId="25" xfId="2" applyFont="1" applyFill="1" applyBorder="1" applyAlignment="1" applyProtection="1">
      <alignment horizontal="center" vertical="center"/>
    </xf>
    <xf numFmtId="0" fontId="13" fillId="3" borderId="25" xfId="2" applyFont="1" applyFill="1" applyBorder="1" applyAlignment="1" applyProtection="1">
      <alignment vertical="top" wrapText="1"/>
    </xf>
    <xf numFmtId="0" fontId="19" fillId="0" borderId="36" xfId="2" applyFont="1" applyFill="1" applyBorder="1" applyAlignment="1" applyProtection="1">
      <alignment vertical="top" wrapText="1"/>
    </xf>
    <xf numFmtId="43" fontId="13" fillId="0" borderId="29" xfId="1" applyFont="1" applyFill="1" applyBorder="1" applyAlignment="1" applyProtection="1">
      <alignment vertical="top" wrapText="1"/>
    </xf>
    <xf numFmtId="169" fontId="13" fillId="0" borderId="26" xfId="2" applyNumberFormat="1" applyFont="1" applyFill="1" applyBorder="1" applyAlignment="1" applyProtection="1">
      <alignment horizontal="center" vertical="center" wrapText="1"/>
    </xf>
    <xf numFmtId="4" fontId="13" fillId="0" borderId="35" xfId="2" applyNumberFormat="1" applyFont="1" applyFill="1" applyBorder="1" applyAlignment="1" applyProtection="1">
      <alignment horizontal="center" vertical="center"/>
      <protection locked="0"/>
    </xf>
    <xf numFmtId="171" fontId="13" fillId="0" borderId="26" xfId="2" applyNumberFormat="1" applyFont="1" applyFill="1" applyBorder="1" applyAlignment="1" applyProtection="1">
      <alignment horizontal="center" vertical="center" wrapText="1"/>
    </xf>
    <xf numFmtId="0" fontId="13" fillId="3" borderId="25" xfId="2" applyFont="1" applyFill="1" applyBorder="1" applyAlignment="1" applyProtection="1">
      <alignment horizontal="center" vertical="top"/>
    </xf>
    <xf numFmtId="0" fontId="13" fillId="0" borderId="26" xfId="2" applyFont="1" applyFill="1" applyBorder="1" applyAlignment="1" applyProtection="1">
      <alignment horizontal="left" vertical="center" wrapText="1"/>
    </xf>
    <xf numFmtId="0" fontId="19" fillId="0" borderId="26" xfId="2" applyFont="1" applyFill="1" applyBorder="1" applyAlignment="1" applyProtection="1">
      <alignment vertical="top" wrapText="1"/>
    </xf>
    <xf numFmtId="0" fontId="12" fillId="0" borderId="26" xfId="2" applyFont="1" applyFill="1" applyBorder="1" applyAlignment="1" applyProtection="1">
      <alignment horizontal="left" vertical="top" wrapText="1"/>
    </xf>
    <xf numFmtId="172" fontId="13" fillId="0" borderId="26" xfId="2" applyNumberFormat="1" applyFont="1" applyFill="1" applyBorder="1" applyAlignment="1" applyProtection="1">
      <alignment horizontal="center" vertical="center" wrapText="1"/>
    </xf>
    <xf numFmtId="4" fontId="13" fillId="0" borderId="26" xfId="2" applyNumberFormat="1" applyFont="1" applyFill="1" applyBorder="1" applyAlignment="1" applyProtection="1">
      <alignment horizontal="center" vertical="center"/>
      <protection locked="0"/>
    </xf>
    <xf numFmtId="3" fontId="13" fillId="0" borderId="26" xfId="2" applyNumberFormat="1" applyFont="1" applyFill="1" applyBorder="1" applyAlignment="1" applyProtection="1">
      <alignment horizontal="center"/>
    </xf>
    <xf numFmtId="173" fontId="13" fillId="0" borderId="26" xfId="2" applyNumberFormat="1" applyFont="1" applyFill="1" applyBorder="1" applyAlignment="1" applyProtection="1">
      <alignment horizontal="center" vertical="center"/>
    </xf>
    <xf numFmtId="169" fontId="13" fillId="0" borderId="26" xfId="2" applyNumberFormat="1" applyFont="1" applyFill="1" applyBorder="1" applyAlignment="1" applyProtection="1">
      <alignment horizontal="center" vertical="center"/>
    </xf>
    <xf numFmtId="172" fontId="13" fillId="0" borderId="26" xfId="2" applyNumberFormat="1" applyFont="1" applyFill="1" applyBorder="1" applyAlignment="1" applyProtection="1">
      <alignment horizontal="center" vertical="center"/>
    </xf>
    <xf numFmtId="0" fontId="13" fillId="0" borderId="35" xfId="2" applyFont="1" applyFill="1" applyBorder="1" applyAlignment="1" applyProtection="1">
      <alignment horizontal="left" vertical="top" wrapText="1"/>
    </xf>
    <xf numFmtId="0" fontId="12" fillId="0" borderId="14" xfId="2" applyFont="1" applyFill="1" applyBorder="1" applyAlignment="1" applyProtection="1">
      <alignment horizontal="left" vertical="center"/>
    </xf>
    <xf numFmtId="0" fontId="12" fillId="0" borderId="30" xfId="2" applyFont="1" applyFill="1" applyBorder="1" applyAlignment="1" applyProtection="1">
      <alignment horizontal="left" vertical="center"/>
    </xf>
    <xf numFmtId="0" fontId="12" fillId="0" borderId="30"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3" fillId="3" borderId="15" xfId="2" applyFont="1" applyFill="1" applyBorder="1" applyAlignment="1" applyProtection="1">
      <alignment horizontal="center" vertical="center"/>
    </xf>
    <xf numFmtId="0" fontId="13" fillId="3" borderId="39" xfId="2" applyFont="1" applyFill="1" applyBorder="1" applyAlignment="1" applyProtection="1">
      <alignment horizontal="center" vertical="center"/>
    </xf>
    <xf numFmtId="0" fontId="19" fillId="0" borderId="27" xfId="2" applyFont="1" applyFill="1" applyBorder="1" applyAlignment="1" applyProtection="1">
      <alignment vertical="top" wrapText="1"/>
    </xf>
    <xf numFmtId="49" fontId="13" fillId="3" borderId="36" xfId="2" applyNumberFormat="1" applyFont="1" applyFill="1" applyBorder="1" applyAlignment="1" applyProtection="1">
      <alignment horizontal="left" vertical="top" wrapText="1"/>
    </xf>
    <xf numFmtId="0" fontId="12" fillId="3" borderId="36" xfId="2" applyFont="1" applyFill="1" applyBorder="1" applyAlignment="1" applyProtection="1">
      <alignment horizontal="left" vertical="top" wrapText="1"/>
    </xf>
    <xf numFmtId="0" fontId="12" fillId="3" borderId="37" xfId="2" applyFont="1" applyFill="1" applyBorder="1" applyAlignment="1" applyProtection="1">
      <alignment horizontal="left" vertical="top" wrapText="1"/>
    </xf>
    <xf numFmtId="173" fontId="13" fillId="0" borderId="26" xfId="2" applyNumberFormat="1" applyFont="1" applyFill="1" applyBorder="1" applyAlignment="1" applyProtection="1">
      <alignment horizontal="center" vertical="center" wrapText="1"/>
    </xf>
    <xf numFmtId="49" fontId="12" fillId="0" borderId="15" xfId="1" applyNumberFormat="1" applyFont="1" applyFill="1" applyBorder="1" applyAlignment="1" applyProtection="1">
      <alignment vertical="center"/>
    </xf>
    <xf numFmtId="0" fontId="13" fillId="0" borderId="21" xfId="2" applyFont="1" applyFill="1" applyBorder="1" applyAlignment="1" applyProtection="1">
      <alignment vertical="center" wrapText="1"/>
    </xf>
    <xf numFmtId="3" fontId="13" fillId="0" borderId="21" xfId="2" applyNumberFormat="1" applyFont="1" applyFill="1" applyBorder="1" applyAlignment="1" applyProtection="1">
      <alignment horizontal="center" vertical="center" wrapText="1"/>
    </xf>
    <xf numFmtId="0" fontId="12" fillId="3" borderId="20" xfId="2" applyFont="1" applyFill="1" applyBorder="1" applyAlignment="1" applyProtection="1">
      <alignment horizontal="center" vertical="top"/>
    </xf>
    <xf numFmtId="0" fontId="19" fillId="0" borderId="21" xfId="2" applyFont="1" applyFill="1" applyBorder="1" applyAlignment="1" applyProtection="1">
      <alignment horizontal="left" vertical="top" wrapText="1"/>
    </xf>
    <xf numFmtId="168" fontId="13" fillId="0" borderId="21" xfId="2" applyNumberFormat="1" applyFont="1" applyFill="1" applyBorder="1" applyAlignment="1" applyProtection="1">
      <alignment horizontal="right" wrapText="1"/>
    </xf>
    <xf numFmtId="0" fontId="12" fillId="0" borderId="21" xfId="2" applyFont="1" applyFill="1" applyBorder="1" applyAlignment="1" applyProtection="1">
      <alignment horizontal="left" vertical="top" wrapText="1"/>
    </xf>
    <xf numFmtId="164" fontId="13" fillId="0" borderId="24" xfId="2" applyNumberFormat="1" applyFont="1" applyFill="1" applyBorder="1" applyAlignment="1" applyProtection="1">
      <alignment horizontal="right" vertical="center" wrapText="1"/>
    </xf>
    <xf numFmtId="0" fontId="12" fillId="3" borderId="25" xfId="2" applyFont="1" applyFill="1" applyBorder="1" applyAlignment="1" applyProtection="1">
      <alignment horizontal="center" vertical="top"/>
    </xf>
    <xf numFmtId="0" fontId="13" fillId="0" borderId="26" xfId="2" applyNumberFormat="1" applyFont="1" applyFill="1" applyBorder="1" applyAlignment="1" applyProtection="1">
      <alignment horizontal="left" vertical="top" wrapText="1"/>
    </xf>
    <xf numFmtId="174" fontId="13" fillId="0" borderId="26" xfId="2" applyNumberFormat="1" applyFont="1" applyFill="1" applyBorder="1" applyAlignment="1" applyProtection="1">
      <alignment horizontal="center" vertical="center"/>
    </xf>
    <xf numFmtId="175" fontId="13" fillId="0" borderId="26" xfId="2" applyNumberFormat="1" applyFont="1" applyFill="1" applyBorder="1" applyAlignment="1" applyProtection="1">
      <alignment horizontal="center" vertical="center"/>
    </xf>
    <xf numFmtId="176" fontId="13" fillId="0" borderId="26" xfId="2" applyNumberFormat="1" applyFont="1" applyFill="1" applyBorder="1" applyAlignment="1" applyProtection="1">
      <alignment horizontal="center" vertical="center"/>
    </xf>
    <xf numFmtId="3" fontId="13" fillId="0" borderId="26" xfId="2" applyNumberFormat="1" applyFont="1" applyFill="1" applyBorder="1" applyAlignment="1" applyProtection="1">
      <alignment horizontal="center"/>
      <protection locked="0"/>
    </xf>
    <xf numFmtId="0" fontId="13" fillId="3" borderId="34" xfId="2" applyFont="1" applyFill="1" applyBorder="1" applyAlignment="1" applyProtection="1">
      <alignment horizontal="center" vertical="top"/>
    </xf>
    <xf numFmtId="177" fontId="13" fillId="0" borderId="26" xfId="2" applyNumberFormat="1" applyFont="1" applyFill="1" applyBorder="1" applyAlignment="1" applyProtection="1">
      <alignment horizontal="center" vertical="center"/>
    </xf>
    <xf numFmtId="3" fontId="13" fillId="0" borderId="35" xfId="2" applyNumberFormat="1" applyFont="1" applyFill="1" applyBorder="1" applyAlignment="1" applyProtection="1">
      <alignment horizontal="center"/>
      <protection locked="0"/>
    </xf>
    <xf numFmtId="0" fontId="13" fillId="0" borderId="40" xfId="2" applyFont="1" applyFill="1" applyBorder="1" applyAlignment="1" applyProtection="1">
      <alignment horizontal="left" vertical="top" wrapText="1"/>
    </xf>
    <xf numFmtId="176" fontId="13" fillId="0" borderId="40" xfId="2" applyNumberFormat="1" applyFont="1" applyFill="1" applyBorder="1" applyAlignment="1" applyProtection="1">
      <alignment horizontal="center" vertical="center"/>
    </xf>
    <xf numFmtId="164" fontId="12" fillId="0" borderId="15" xfId="1" applyNumberFormat="1" applyFont="1" applyFill="1" applyBorder="1" applyAlignment="1" applyProtection="1"/>
    <xf numFmtId="0" fontId="12" fillId="0" borderId="0" xfId="2" applyFont="1" applyBorder="1" applyAlignment="1" applyProtection="1">
      <alignment horizontal="left" vertical="center"/>
    </xf>
    <xf numFmtId="4" fontId="13" fillId="0" borderId="0" xfId="2" applyNumberFormat="1" applyFont="1" applyFill="1" applyBorder="1" applyAlignment="1" applyProtection="1"/>
    <xf numFmtId="0" fontId="13" fillId="0" borderId="0" xfId="2" applyFont="1" applyBorder="1" applyAlignment="1" applyProtection="1">
      <alignment horizontal="center" vertical="top"/>
    </xf>
    <xf numFmtId="0" fontId="13" fillId="0" borderId="0" xfId="2" applyFont="1" applyBorder="1" applyProtection="1"/>
    <xf numFmtId="0" fontId="13" fillId="0" borderId="0" xfId="2" applyFont="1" applyBorder="1" applyAlignment="1" applyProtection="1">
      <alignment horizontal="right"/>
    </xf>
    <xf numFmtId="0" fontId="13" fillId="0" borderId="0" xfId="2" applyFont="1" applyFill="1" applyBorder="1" applyProtection="1"/>
    <xf numFmtId="0" fontId="23" fillId="0" borderId="0" xfId="2" applyFont="1" applyFill="1" applyBorder="1" applyProtection="1"/>
    <xf numFmtId="0" fontId="13" fillId="0" borderId="0" xfId="2" applyFont="1" applyAlignment="1" applyProtection="1">
      <alignment horizontal="center" vertical="top"/>
    </xf>
    <xf numFmtId="0" fontId="13" fillId="0" borderId="0" xfId="2" applyFont="1" applyAlignment="1" applyProtection="1">
      <alignment horizontal="right"/>
    </xf>
    <xf numFmtId="0" fontId="13" fillId="0" borderId="0" xfId="2" applyFont="1" applyFill="1" applyProtection="1"/>
    <xf numFmtId="0" fontId="13" fillId="0" borderId="0" xfId="2" applyFont="1" applyAlignment="1" applyProtection="1">
      <alignment vertical="top" wrapText="1"/>
    </xf>
    <xf numFmtId="0" fontId="13" fillId="0" borderId="0" xfId="2" applyFont="1" applyAlignment="1" applyProtection="1"/>
    <xf numFmtId="0" fontId="13" fillId="0" borderId="0" xfId="2" applyFont="1" applyBorder="1" applyAlignment="1" applyProtection="1">
      <alignment vertical="top" wrapText="1"/>
    </xf>
    <xf numFmtId="0" fontId="13" fillId="0" borderId="0" xfId="2" applyFont="1" applyBorder="1" applyAlignment="1" applyProtection="1"/>
    <xf numFmtId="0" fontId="16" fillId="0" borderId="0" xfId="2" applyFont="1" applyAlignment="1">
      <alignment horizontal="left" vertical="top" wrapText="1"/>
    </xf>
    <xf numFmtId="0" fontId="8" fillId="0" borderId="0" xfId="2" applyFont="1" applyAlignment="1">
      <alignment horizontal="center" vertical="top" wrapText="1"/>
    </xf>
    <xf numFmtId="0" fontId="11" fillId="0" borderId="0" xfId="2" applyFont="1" applyAlignment="1">
      <alignment horizontal="center" vertical="center" wrapText="1"/>
    </xf>
    <xf numFmtId="0" fontId="12" fillId="0" borderId="0" xfId="2" applyFont="1" applyAlignment="1">
      <alignment horizontal="center" vertical="center"/>
    </xf>
    <xf numFmtId="0" fontId="14" fillId="0" borderId="0" xfId="2" applyFont="1" applyAlignment="1">
      <alignment horizontal="left" vertical="top" wrapText="1"/>
    </xf>
    <xf numFmtId="0" fontId="8" fillId="0" borderId="0" xfId="2" applyFont="1" applyAlignment="1">
      <alignment horizontal="center"/>
    </xf>
    <xf numFmtId="0" fontId="11" fillId="0" borderId="0" xfId="2" applyFont="1" applyAlignment="1">
      <alignment horizontal="center"/>
    </xf>
    <xf numFmtId="0" fontId="13" fillId="0" borderId="0" xfId="2" applyFont="1" applyFill="1" applyAlignment="1">
      <alignment horizontal="left" wrapText="1"/>
    </xf>
    <xf numFmtId="0" fontId="13" fillId="0" borderId="13" xfId="2" applyFont="1" applyFill="1" applyBorder="1" applyAlignment="1">
      <alignment horizontal="left" wrapText="1"/>
    </xf>
    <xf numFmtId="0" fontId="13" fillId="0" borderId="17" xfId="2" applyFont="1" applyFill="1" applyBorder="1" applyAlignment="1">
      <alignment horizontal="left"/>
    </xf>
    <xf numFmtId="0" fontId="13" fillId="0" borderId="18" xfId="2" applyFont="1" applyFill="1" applyBorder="1" applyAlignment="1">
      <alignment horizontal="left"/>
    </xf>
    <xf numFmtId="0" fontId="12" fillId="3" borderId="15" xfId="2" applyFont="1" applyFill="1" applyBorder="1" applyAlignment="1" applyProtection="1">
      <alignment horizontal="left" vertical="top" wrapText="1"/>
    </xf>
    <xf numFmtId="0" fontId="13" fillId="0" borderId="22" xfId="2" applyFont="1" applyFill="1" applyBorder="1" applyAlignment="1" applyProtection="1">
      <alignment horizontal="center" vertical="center"/>
    </xf>
    <xf numFmtId="0" fontId="13" fillId="0" borderId="23" xfId="2" applyFont="1" applyFill="1" applyBorder="1" applyAlignment="1" applyProtection="1">
      <alignment horizontal="center" vertical="center"/>
    </xf>
    <xf numFmtId="0" fontId="13" fillId="0" borderId="27" xfId="2" applyFont="1" applyFill="1" applyBorder="1" applyAlignment="1" applyProtection="1">
      <alignment horizontal="center" vertical="center"/>
    </xf>
    <xf numFmtId="0" fontId="13" fillId="0" borderId="28" xfId="2" applyFont="1" applyFill="1" applyBorder="1" applyAlignment="1" applyProtection="1">
      <alignment horizontal="center" vertical="center"/>
    </xf>
    <xf numFmtId="0" fontId="12" fillId="0" borderId="14" xfId="2" applyFont="1" applyBorder="1" applyAlignment="1" applyProtection="1">
      <alignment horizontal="left" vertical="center"/>
    </xf>
    <xf numFmtId="0" fontId="12" fillId="0" borderId="30" xfId="2" applyFont="1" applyBorder="1" applyAlignment="1" applyProtection="1">
      <alignment horizontal="left" vertical="center"/>
    </xf>
    <xf numFmtId="0" fontId="12" fillId="0" borderId="16" xfId="2" applyFont="1" applyBorder="1" applyAlignment="1" applyProtection="1">
      <alignment horizontal="left" vertical="center"/>
    </xf>
    <xf numFmtId="49" fontId="13" fillId="3" borderId="36" xfId="2" applyNumberFormat="1" applyFont="1" applyFill="1" applyBorder="1" applyAlignment="1" applyProtection="1">
      <alignment horizontal="left" vertical="top" wrapText="1"/>
    </xf>
    <xf numFmtId="49" fontId="13" fillId="3" borderId="37" xfId="2" applyNumberFormat="1" applyFont="1" applyFill="1" applyBorder="1" applyAlignment="1" applyProtection="1">
      <alignment horizontal="left" vertical="top" wrapText="1"/>
    </xf>
    <xf numFmtId="49" fontId="13" fillId="3" borderId="31" xfId="2" applyNumberFormat="1" applyFont="1" applyFill="1" applyBorder="1" applyAlignment="1" applyProtection="1">
      <alignment horizontal="left" vertical="top"/>
    </xf>
    <xf numFmtId="49" fontId="13" fillId="3" borderId="32" xfId="2" applyNumberFormat="1" applyFont="1" applyFill="1" applyBorder="1" applyAlignment="1" applyProtection="1">
      <alignment horizontal="left" vertical="top"/>
    </xf>
    <xf numFmtId="49" fontId="13" fillId="3" borderId="33" xfId="2" applyNumberFormat="1" applyFont="1" applyFill="1" applyBorder="1" applyAlignment="1" applyProtection="1">
      <alignment horizontal="left" vertical="top"/>
    </xf>
    <xf numFmtId="49" fontId="13" fillId="3" borderId="27" xfId="2" applyNumberFormat="1" applyFont="1" applyFill="1" applyBorder="1" applyAlignment="1" applyProtection="1">
      <alignment horizontal="left" vertical="center"/>
    </xf>
    <xf numFmtId="49" fontId="13" fillId="3" borderId="36" xfId="2" applyNumberFormat="1" applyFont="1" applyFill="1" applyBorder="1" applyAlignment="1" applyProtection="1">
      <alignment horizontal="left" vertical="center"/>
    </xf>
    <xf numFmtId="49" fontId="13" fillId="3" borderId="37" xfId="2" applyNumberFormat="1" applyFont="1" applyFill="1" applyBorder="1" applyAlignment="1" applyProtection="1">
      <alignment horizontal="left" vertical="center"/>
    </xf>
    <xf numFmtId="49" fontId="13" fillId="3" borderId="27" xfId="2" applyNumberFormat="1" applyFont="1" applyFill="1" applyBorder="1" applyAlignment="1" applyProtection="1">
      <alignment horizontal="left" vertical="top"/>
    </xf>
    <xf numFmtId="49" fontId="13" fillId="3" borderId="36" xfId="2" applyNumberFormat="1" applyFont="1" applyFill="1" applyBorder="1" applyAlignment="1" applyProtection="1">
      <alignment horizontal="left" vertical="top"/>
    </xf>
    <xf numFmtId="49" fontId="13" fillId="3" borderId="37" xfId="2" applyNumberFormat="1" applyFont="1" applyFill="1" applyBorder="1" applyAlignment="1" applyProtection="1">
      <alignment horizontal="left" vertical="top"/>
    </xf>
    <xf numFmtId="49" fontId="13" fillId="3" borderId="36" xfId="2" applyNumberFormat="1" applyFont="1" applyFill="1" applyBorder="1" applyAlignment="1" applyProtection="1">
      <alignment horizontal="left" vertical="center" wrapText="1"/>
    </xf>
    <xf numFmtId="49" fontId="13" fillId="3" borderId="37" xfId="2" applyNumberFormat="1" applyFont="1" applyFill="1" applyBorder="1" applyAlignment="1" applyProtection="1">
      <alignment horizontal="left" vertical="center" wrapText="1"/>
    </xf>
    <xf numFmtId="49" fontId="13" fillId="3" borderId="27" xfId="2" applyNumberFormat="1" applyFont="1" applyFill="1" applyBorder="1" applyAlignment="1" applyProtection="1">
      <alignment horizontal="left" vertical="top" wrapText="1"/>
    </xf>
    <xf numFmtId="49" fontId="13" fillId="3" borderId="27" xfId="2" applyNumberFormat="1" applyFont="1" applyFill="1" applyBorder="1" applyAlignment="1" applyProtection="1">
      <alignment horizontal="left" vertical="center" wrapText="1"/>
    </xf>
    <xf numFmtId="0" fontId="12" fillId="3" borderId="14" xfId="2" applyFont="1" applyFill="1" applyBorder="1" applyAlignment="1" applyProtection="1">
      <alignment horizontal="left" vertical="center" wrapText="1"/>
    </xf>
    <xf numFmtId="0" fontId="12" fillId="3" borderId="30" xfId="2" applyFont="1" applyFill="1" applyBorder="1" applyAlignment="1" applyProtection="1">
      <alignment horizontal="left" vertical="center" wrapText="1"/>
    </xf>
    <xf numFmtId="0" fontId="12" fillId="3" borderId="16" xfId="2" applyFont="1" applyFill="1" applyBorder="1" applyAlignment="1" applyProtection="1">
      <alignment horizontal="left" vertical="center" wrapText="1"/>
    </xf>
    <xf numFmtId="49" fontId="13" fillId="3" borderId="31" xfId="2" applyNumberFormat="1" applyFont="1" applyFill="1" applyBorder="1" applyAlignment="1" applyProtection="1">
      <alignment horizontal="left" vertical="center" wrapText="1"/>
    </xf>
    <xf numFmtId="49" fontId="13" fillId="3" borderId="32" xfId="2" applyNumberFormat="1" applyFont="1" applyFill="1" applyBorder="1" applyAlignment="1" applyProtection="1">
      <alignment horizontal="left" vertical="center" wrapText="1"/>
    </xf>
    <xf numFmtId="49" fontId="13" fillId="3" borderId="33" xfId="2" applyNumberFormat="1" applyFont="1" applyFill="1" applyBorder="1" applyAlignment="1" applyProtection="1">
      <alignment horizontal="left" vertical="center" wrapText="1"/>
    </xf>
    <xf numFmtId="0" fontId="12" fillId="0" borderId="14" xfId="2" applyFont="1" applyFill="1" applyBorder="1" applyAlignment="1" applyProtection="1">
      <alignment horizontal="left" vertical="center"/>
    </xf>
    <xf numFmtId="0" fontId="12" fillId="0" borderId="30" xfId="2" applyFont="1" applyFill="1" applyBorder="1" applyAlignment="1" applyProtection="1">
      <alignment horizontal="left" vertical="center"/>
    </xf>
    <xf numFmtId="0" fontId="12" fillId="0" borderId="16" xfId="2" applyFont="1" applyFill="1" applyBorder="1" applyAlignment="1" applyProtection="1">
      <alignment horizontal="left" vertical="center"/>
    </xf>
    <xf numFmtId="0" fontId="12" fillId="3" borderId="14" xfId="2" applyFont="1" applyFill="1" applyBorder="1" applyAlignment="1" applyProtection="1">
      <alignment horizontal="left" vertical="top" wrapText="1"/>
    </xf>
    <xf numFmtId="0" fontId="12" fillId="3" borderId="30" xfId="2" applyFont="1" applyFill="1" applyBorder="1" applyAlignment="1" applyProtection="1">
      <alignment horizontal="left" vertical="top" wrapText="1"/>
    </xf>
    <xf numFmtId="0" fontId="12" fillId="3" borderId="16" xfId="2" applyFont="1" applyFill="1" applyBorder="1" applyAlignment="1" applyProtection="1">
      <alignment horizontal="left" vertical="top" wrapText="1"/>
    </xf>
  </cellXfs>
  <cellStyles count="4">
    <cellStyle name="Komma" xfId="1" builtinId="3"/>
    <cellStyle name="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4673600</xdr:colOff>
      <xdr:row>0</xdr:row>
      <xdr:rowOff>95250</xdr:rowOff>
    </xdr:from>
    <xdr:to>
      <xdr:col>0</xdr:col>
      <xdr:colOff>5397500</xdr:colOff>
      <xdr:row>5</xdr:row>
      <xdr:rowOff>123825</xdr:rowOff>
    </xdr:to>
    <xdr:pic>
      <xdr:nvPicPr>
        <xdr:cNvPr id="2" name="Billede 2" descr="orbicon_2011_stor.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3600" y="95250"/>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2:A43"/>
  <sheetViews>
    <sheetView showZeros="0" view="pageLayout" zoomScale="60" zoomScaleNormal="85" zoomScalePageLayoutView="60" workbookViewId="0">
      <selection activeCell="A21" sqref="A21"/>
    </sheetView>
  </sheetViews>
  <sheetFormatPr defaultColWidth="9.109375" defaultRowHeight="12.6" x14ac:dyDescent="0.2"/>
  <cols>
    <col min="1" max="1" width="77.88671875" style="10" customWidth="1"/>
    <col min="2" max="16384" width="9.109375" style="2"/>
  </cols>
  <sheetData>
    <row r="12" spans="1:1" x14ac:dyDescent="0.2">
      <c r="A12" s="1"/>
    </row>
    <row r="13" spans="1:1" ht="24" x14ac:dyDescent="0.4">
      <c r="A13" s="3" t="s">
        <v>0</v>
      </c>
    </row>
    <row r="14" spans="1:1" x14ac:dyDescent="0.2">
      <c r="A14" s="4"/>
    </row>
    <row r="15" spans="1:1" ht="24" x14ac:dyDescent="0.4">
      <c r="A15" s="5"/>
    </row>
    <row r="16" spans="1:1" ht="17.399999999999999" x14ac:dyDescent="0.3">
      <c r="A16" s="6"/>
    </row>
    <row r="18" spans="1:1" x14ac:dyDescent="0.2">
      <c r="A18" s="2"/>
    </row>
    <row r="20" spans="1:1" ht="20.399999999999999" x14ac:dyDescent="0.35">
      <c r="A20" s="7"/>
    </row>
    <row r="21" spans="1:1" ht="24" x14ac:dyDescent="0.4">
      <c r="A21" s="3" t="s">
        <v>1</v>
      </c>
    </row>
    <row r="26" spans="1:1" x14ac:dyDescent="0.2">
      <c r="A26" s="8"/>
    </row>
    <row r="41" spans="1:1" x14ac:dyDescent="0.2">
      <c r="A41" s="8"/>
    </row>
    <row r="43" spans="1:1" x14ac:dyDescent="0.2">
      <c r="A43" s="9"/>
    </row>
  </sheetData>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&amp;L&amp;"Arial,Normal"&amp;9LAR Byggemodning af Rosinfelt - 13 grunde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48"/>
  <sheetViews>
    <sheetView showZeros="0" view="pageLayout" topLeftCell="A4" zoomScale="85" zoomScaleNormal="85" zoomScalePageLayoutView="85" workbookViewId="0">
      <selection activeCell="A38" sqref="A38"/>
    </sheetView>
  </sheetViews>
  <sheetFormatPr defaultColWidth="9.109375" defaultRowHeight="13.2" x14ac:dyDescent="0.25"/>
  <cols>
    <col min="1" max="1" width="74.33203125" style="15" customWidth="1"/>
    <col min="2" max="3" width="4.6640625" style="15" customWidth="1"/>
    <col min="4" max="16384" width="9.109375" style="15"/>
  </cols>
  <sheetData>
    <row r="1" spans="1:3" s="11" customFormat="1" ht="21.75" customHeight="1" x14ac:dyDescent="0.25">
      <c r="A1" s="168" t="s">
        <v>2</v>
      </c>
      <c r="B1" s="168"/>
      <c r="C1" s="168"/>
    </row>
    <row r="2" spans="1:3" s="11" customFormat="1" ht="17.100000000000001" customHeight="1" x14ac:dyDescent="0.25">
      <c r="A2" s="12"/>
    </row>
    <row r="3" spans="1:3" s="13" customFormat="1" ht="20.100000000000001" customHeight="1" x14ac:dyDescent="0.3">
      <c r="A3" s="169" t="s">
        <v>0</v>
      </c>
      <c r="B3" s="169"/>
      <c r="C3" s="169"/>
    </row>
    <row r="4" spans="1:3" s="11" customFormat="1" ht="13.8" x14ac:dyDescent="0.25">
      <c r="A4" s="170"/>
      <c r="B4" s="170"/>
      <c r="C4" s="170"/>
    </row>
    <row r="5" spans="1:3" s="11" customFormat="1" ht="13.8" x14ac:dyDescent="0.25">
      <c r="A5" s="170"/>
      <c r="B5" s="170"/>
      <c r="C5" s="170"/>
    </row>
    <row r="6" spans="1:3" x14ac:dyDescent="0.25">
      <c r="A6" s="14"/>
    </row>
    <row r="7" spans="1:3" ht="85.5" customHeight="1" x14ac:dyDescent="0.25">
      <c r="A7" s="171" t="s">
        <v>3</v>
      </c>
      <c r="B7" s="171"/>
      <c r="C7" s="171"/>
    </row>
    <row r="8" spans="1:3" ht="12" customHeight="1" x14ac:dyDescent="0.25">
      <c r="A8" s="16"/>
    </row>
    <row r="9" spans="1:3" ht="26.1" customHeight="1" x14ac:dyDescent="0.25">
      <c r="A9" s="167" t="s">
        <v>4</v>
      </c>
      <c r="B9" s="167"/>
      <c r="C9" s="167"/>
    </row>
    <row r="10" spans="1:3" ht="12" customHeight="1" thickBot="1" x14ac:dyDescent="0.3">
      <c r="A10" s="17"/>
    </row>
    <row r="11" spans="1:3" ht="12.75" customHeight="1" x14ac:dyDescent="0.25">
      <c r="A11" s="18" t="s">
        <v>5</v>
      </c>
      <c r="B11" s="19"/>
      <c r="C11" s="20"/>
    </row>
    <row r="12" spans="1:3" ht="12.75" customHeight="1" x14ac:dyDescent="0.25">
      <c r="A12" s="21"/>
      <c r="B12" s="22"/>
      <c r="C12" s="23"/>
    </row>
    <row r="13" spans="1:3" ht="12.75" customHeight="1" x14ac:dyDescent="0.25">
      <c r="A13" s="21"/>
      <c r="B13" s="22"/>
      <c r="C13" s="23"/>
    </row>
    <row r="14" spans="1:3" ht="12.75" customHeight="1" x14ac:dyDescent="0.25">
      <c r="A14" s="21"/>
      <c r="B14" s="22"/>
      <c r="C14" s="23"/>
    </row>
    <row r="15" spans="1:3" ht="12.75" customHeight="1" x14ac:dyDescent="0.25">
      <c r="A15" s="21"/>
      <c r="B15" s="22"/>
      <c r="C15" s="23"/>
    </row>
    <row r="16" spans="1:3" ht="12.75" customHeight="1" thickBot="1" x14ac:dyDescent="0.3">
      <c r="A16" s="24"/>
      <c r="B16" s="25" t="s">
        <v>6</v>
      </c>
      <c r="C16" s="26"/>
    </row>
    <row r="17" spans="1:3" x14ac:dyDescent="0.25">
      <c r="A17" s="27"/>
      <c r="B17" s="27"/>
      <c r="C17" s="27"/>
    </row>
    <row r="18" spans="1:3" x14ac:dyDescent="0.25">
      <c r="A18" s="27" t="s">
        <v>7</v>
      </c>
      <c r="B18" s="27"/>
      <c r="C18" s="27"/>
    </row>
    <row r="19" spans="1:3" x14ac:dyDescent="0.25">
      <c r="A19" s="28" t="s">
        <v>8</v>
      </c>
      <c r="B19" s="27"/>
      <c r="C19" s="27"/>
    </row>
    <row r="20" spans="1:3" x14ac:dyDescent="0.25">
      <c r="A20" s="28" t="s">
        <v>9</v>
      </c>
      <c r="B20" s="27"/>
      <c r="C20" s="27"/>
    </row>
    <row r="21" spans="1:3" ht="22.5" customHeight="1" x14ac:dyDescent="0.25">
      <c r="A21" s="29" t="s">
        <v>10</v>
      </c>
      <c r="B21" s="27"/>
      <c r="C21" s="27"/>
    </row>
    <row r="22" spans="1:3" x14ac:dyDescent="0.25">
      <c r="A22" s="27"/>
      <c r="B22" s="27"/>
      <c r="C22" s="27"/>
    </row>
    <row r="23" spans="1:3" x14ac:dyDescent="0.25">
      <c r="A23" s="27" t="s">
        <v>11</v>
      </c>
      <c r="B23" s="27"/>
      <c r="C23" s="27"/>
    </row>
    <row r="24" spans="1:3" x14ac:dyDescent="0.25">
      <c r="A24" s="27"/>
      <c r="B24" s="27"/>
      <c r="C24" s="27"/>
    </row>
    <row r="25" spans="1:3" x14ac:dyDescent="0.25">
      <c r="A25" s="27"/>
      <c r="B25" s="27"/>
      <c r="C25" s="27"/>
    </row>
    <row r="26" spans="1:3" x14ac:dyDescent="0.25">
      <c r="A26" s="27" t="s">
        <v>12</v>
      </c>
      <c r="B26" s="27"/>
      <c r="C26" s="27"/>
    </row>
    <row r="27" spans="1:3" x14ac:dyDescent="0.25">
      <c r="A27" s="27"/>
      <c r="B27" s="27"/>
      <c r="C27" s="27"/>
    </row>
    <row r="28" spans="1:3" x14ac:dyDescent="0.25">
      <c r="A28" s="27"/>
      <c r="B28" s="27"/>
      <c r="C28" s="27"/>
    </row>
    <row r="29" spans="1:3" x14ac:dyDescent="0.25">
      <c r="A29" s="30" t="s">
        <v>13</v>
      </c>
      <c r="B29" s="27"/>
      <c r="C29" s="27"/>
    </row>
    <row r="30" spans="1:3" s="31" customFormat="1" ht="12.75" customHeight="1" x14ac:dyDescent="0.25">
      <c r="A30" s="167" t="s">
        <v>14</v>
      </c>
      <c r="B30" s="167"/>
      <c r="C30" s="167"/>
    </row>
    <row r="31" spans="1:3" s="31" customFormat="1" ht="12.75" customHeight="1" x14ac:dyDescent="0.25">
      <c r="A31" s="167" t="s">
        <v>15</v>
      </c>
      <c r="B31" s="167"/>
      <c r="C31" s="167"/>
    </row>
    <row r="32" spans="1:3" x14ac:dyDescent="0.25">
      <c r="A32" s="27"/>
      <c r="B32" s="27"/>
      <c r="C32" s="27"/>
    </row>
    <row r="33" spans="1:3" ht="13.8" thickBot="1" x14ac:dyDescent="0.3">
      <c r="A33" s="30" t="s">
        <v>16</v>
      </c>
      <c r="B33" s="27"/>
      <c r="C33" s="27"/>
    </row>
    <row r="34" spans="1:3" ht="13.8" thickBot="1" x14ac:dyDescent="0.3">
      <c r="A34" s="32" t="s">
        <v>17</v>
      </c>
      <c r="B34" s="33" t="s">
        <v>18</v>
      </c>
      <c r="C34" s="34" t="s">
        <v>19</v>
      </c>
    </row>
    <row r="35" spans="1:3" ht="13.8" thickBot="1" x14ac:dyDescent="0.3">
      <c r="A35" s="32" t="s">
        <v>20</v>
      </c>
      <c r="B35" s="35"/>
      <c r="C35" s="36"/>
    </row>
    <row r="36" spans="1:3" ht="13.8" thickBot="1" x14ac:dyDescent="0.3">
      <c r="A36" s="27"/>
      <c r="B36" s="27"/>
      <c r="C36" s="27"/>
    </row>
    <row r="37" spans="1:3" ht="13.8" thickBot="1" x14ac:dyDescent="0.3">
      <c r="A37" s="32" t="s">
        <v>21</v>
      </c>
      <c r="B37" s="33" t="s">
        <v>18</v>
      </c>
      <c r="C37" s="34" t="s">
        <v>19</v>
      </c>
    </row>
    <row r="38" spans="1:3" ht="13.8" thickBot="1" x14ac:dyDescent="0.3">
      <c r="A38" s="32" t="s">
        <v>22</v>
      </c>
      <c r="B38" s="35"/>
      <c r="C38" s="36"/>
    </row>
    <row r="39" spans="1:3" x14ac:dyDescent="0.25">
      <c r="A39" s="32" t="s">
        <v>20</v>
      </c>
      <c r="B39" s="27"/>
      <c r="C39" s="27"/>
    </row>
    <row r="40" spans="1:3" x14ac:dyDescent="0.25">
      <c r="A40" s="27"/>
      <c r="B40" s="27"/>
      <c r="C40" s="27"/>
    </row>
    <row r="41" spans="1:3" ht="13.8" thickBot="1" x14ac:dyDescent="0.3">
      <c r="A41" s="27"/>
      <c r="B41" s="27"/>
      <c r="C41" s="27"/>
    </row>
    <row r="42" spans="1:3" x14ac:dyDescent="0.25">
      <c r="A42" s="37" t="s">
        <v>23</v>
      </c>
      <c r="B42" s="19"/>
      <c r="C42" s="20"/>
    </row>
    <row r="43" spans="1:3" x14ac:dyDescent="0.25">
      <c r="A43" s="38" t="s">
        <v>24</v>
      </c>
      <c r="B43" s="22"/>
      <c r="C43" s="23"/>
    </row>
    <row r="44" spans="1:3" x14ac:dyDescent="0.25">
      <c r="A44" s="38" t="s">
        <v>25</v>
      </c>
      <c r="B44" s="22"/>
      <c r="C44" s="23"/>
    </row>
    <row r="45" spans="1:3" x14ac:dyDescent="0.25">
      <c r="A45" s="38" t="s">
        <v>26</v>
      </c>
      <c r="B45" s="22"/>
      <c r="C45" s="23"/>
    </row>
    <row r="46" spans="1:3" x14ac:dyDescent="0.25">
      <c r="A46" s="39"/>
      <c r="B46" s="22"/>
      <c r="C46" s="23"/>
    </row>
    <row r="47" spans="1:3" x14ac:dyDescent="0.25">
      <c r="A47" s="39" t="s">
        <v>27</v>
      </c>
      <c r="B47" s="22"/>
      <c r="C47" s="23"/>
    </row>
    <row r="48" spans="1:3" ht="13.8" thickBot="1" x14ac:dyDescent="0.3">
      <c r="A48" s="40" t="s">
        <v>28</v>
      </c>
      <c r="B48" s="41"/>
      <c r="C48" s="26"/>
    </row>
  </sheetData>
  <mergeCells count="8">
    <mergeCell ref="A30:C30"/>
    <mergeCell ref="A31:C31"/>
    <mergeCell ref="A1:C1"/>
    <mergeCell ref="A3:C3"/>
    <mergeCell ref="A4:C4"/>
    <mergeCell ref="A5:C5"/>
    <mergeCell ref="A7:C7"/>
    <mergeCell ref="A9:C9"/>
  </mergeCells>
  <pageMargins left="0.7" right="0.7" top="0.75" bottom="0.75" header="0.3" footer="0.3"/>
  <pageSetup paperSize="9" orientation="portrait" r:id="rId1"/>
  <headerFooter alignWithMargins="0">
    <oddFooter>&amp;L&amp;"Arial,Normal"&amp;9LAR Byggemodning af Rosinfelt - 13 grunde</oddFoot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50"/>
  <sheetViews>
    <sheetView view="pageLayout" topLeftCell="A7" zoomScale="85" zoomScaleNormal="100" zoomScalePageLayoutView="85" workbookViewId="0">
      <selection activeCell="A50" sqref="A50"/>
    </sheetView>
  </sheetViews>
  <sheetFormatPr defaultRowHeight="14.4" x14ac:dyDescent="0.3"/>
  <cols>
    <col min="2" max="2" width="34.88671875" customWidth="1"/>
    <col min="3" max="3" width="40.6640625" customWidth="1"/>
    <col min="4" max="4" width="14.5546875" bestFit="1" customWidth="1"/>
  </cols>
  <sheetData>
    <row r="1" spans="1:4" ht="17.399999999999999" x14ac:dyDescent="0.3">
      <c r="A1" s="172" t="s">
        <v>0</v>
      </c>
      <c r="B1" s="172"/>
      <c r="C1" s="172"/>
    </row>
    <row r="2" spans="1:4" ht="17.399999999999999" x14ac:dyDescent="0.3">
      <c r="A2" s="42"/>
      <c r="B2" s="43"/>
      <c r="C2" s="42"/>
    </row>
    <row r="3" spans="1:4" ht="17.399999999999999" x14ac:dyDescent="0.3">
      <c r="A3" s="42"/>
      <c r="B3" s="42"/>
      <c r="C3" s="42"/>
    </row>
    <row r="4" spans="1:4" ht="15.6" x14ac:dyDescent="0.3">
      <c r="A4" s="173" t="s">
        <v>1</v>
      </c>
      <c r="B4" s="173"/>
      <c r="C4" s="173"/>
      <c r="D4" s="44"/>
    </row>
    <row r="5" spans="1:4" ht="15.6" x14ac:dyDescent="0.3">
      <c r="A5" s="45"/>
      <c r="B5" s="45"/>
      <c r="C5" s="45"/>
    </row>
    <row r="6" spans="1:4" x14ac:dyDescent="0.3">
      <c r="A6" s="46"/>
      <c r="B6" s="46"/>
      <c r="C6" s="46"/>
    </row>
    <row r="7" spans="1:4" ht="15" customHeight="1" x14ac:dyDescent="0.3">
      <c r="A7" s="174" t="s">
        <v>29</v>
      </c>
      <c r="B7" s="174"/>
      <c r="C7" s="174"/>
    </row>
    <row r="8" spans="1:4" x14ac:dyDescent="0.3">
      <c r="A8" s="175"/>
      <c r="B8" s="175"/>
      <c r="C8" s="175"/>
    </row>
    <row r="9" spans="1:4" x14ac:dyDescent="0.3">
      <c r="A9" s="47">
        <v>1</v>
      </c>
      <c r="B9" s="48" t="s">
        <v>30</v>
      </c>
      <c r="C9" s="49"/>
    </row>
    <row r="10" spans="1:4" x14ac:dyDescent="0.3">
      <c r="A10" s="47">
        <v>2</v>
      </c>
      <c r="B10" s="48" t="s">
        <v>31</v>
      </c>
      <c r="C10" s="49"/>
    </row>
    <row r="11" spans="1:4" x14ac:dyDescent="0.3">
      <c r="A11" s="47">
        <v>3</v>
      </c>
      <c r="B11" s="48" t="s">
        <v>32</v>
      </c>
      <c r="C11" s="49"/>
    </row>
    <row r="12" spans="1:4" x14ac:dyDescent="0.3">
      <c r="A12" s="47">
        <v>4</v>
      </c>
      <c r="B12" s="48" t="s">
        <v>33</v>
      </c>
      <c r="C12" s="49"/>
    </row>
    <row r="13" spans="1:4" x14ac:dyDescent="0.3">
      <c r="A13" s="47">
        <v>5</v>
      </c>
      <c r="B13" s="48" t="s">
        <v>34</v>
      </c>
      <c r="C13" s="49"/>
    </row>
    <row r="14" spans="1:4" x14ac:dyDescent="0.3">
      <c r="A14" s="47">
        <v>6</v>
      </c>
      <c r="B14" s="48" t="s">
        <v>35</v>
      </c>
      <c r="C14" s="49"/>
    </row>
    <row r="15" spans="1:4" ht="15" thickBot="1" x14ac:dyDescent="0.35">
      <c r="A15" s="176" t="s">
        <v>36</v>
      </c>
      <c r="B15" s="177"/>
      <c r="C15" s="50">
        <f>SUM(C9:C14)</f>
        <v>0</v>
      </c>
      <c r="D15" s="51"/>
    </row>
    <row r="16" spans="1:4" ht="15" thickTop="1" x14ac:dyDescent="0.3">
      <c r="A16" s="52"/>
      <c r="B16" s="52"/>
      <c r="C16" s="53"/>
    </row>
    <row r="17" spans="1:3" x14ac:dyDescent="0.3">
      <c r="A17" s="52"/>
      <c r="B17" s="52"/>
      <c r="C17" s="53"/>
    </row>
    <row r="18" spans="1:3" x14ac:dyDescent="0.3">
      <c r="A18" s="54"/>
      <c r="B18" s="55"/>
      <c r="C18" s="53"/>
    </row>
    <row r="19" spans="1:3" x14ac:dyDescent="0.3">
      <c r="A19" s="54"/>
      <c r="B19" s="55"/>
      <c r="C19" s="53"/>
    </row>
    <row r="20" spans="1:3" x14ac:dyDescent="0.3">
      <c r="A20" s="56" t="s">
        <v>37</v>
      </c>
      <c r="B20" s="57"/>
      <c r="C20" s="57"/>
    </row>
    <row r="21" spans="1:3" x14ac:dyDescent="0.3">
      <c r="A21" s="58"/>
      <c r="B21" s="15"/>
      <c r="C21" s="15"/>
    </row>
    <row r="22" spans="1:3" x14ac:dyDescent="0.3">
      <c r="A22" s="58"/>
      <c r="B22" s="15"/>
      <c r="C22" s="15"/>
    </row>
    <row r="23" spans="1:3" x14ac:dyDescent="0.3">
      <c r="A23" s="46"/>
      <c r="B23" s="15"/>
      <c r="C23" s="15"/>
    </row>
    <row r="24" spans="1:3" x14ac:dyDescent="0.3">
      <c r="A24" s="46"/>
      <c r="B24" s="15"/>
      <c r="C24" s="15"/>
    </row>
    <row r="25" spans="1:3" x14ac:dyDescent="0.3">
      <c r="A25" s="58" t="s">
        <v>38</v>
      </c>
      <c r="B25" s="15"/>
      <c r="C25" s="15"/>
    </row>
    <row r="26" spans="1:3" x14ac:dyDescent="0.3">
      <c r="A26" s="58"/>
      <c r="B26" s="15"/>
      <c r="C26" s="15"/>
    </row>
    <row r="27" spans="1:3" x14ac:dyDescent="0.3">
      <c r="A27" s="46"/>
      <c r="B27" s="15"/>
      <c r="C27" s="15"/>
    </row>
    <row r="28" spans="1:3" x14ac:dyDescent="0.3">
      <c r="A28" s="58" t="s">
        <v>39</v>
      </c>
      <c r="B28" s="15"/>
      <c r="C28" s="46">
        <v>2016</v>
      </c>
    </row>
    <row r="29" spans="1:3" x14ac:dyDescent="0.3">
      <c r="A29" s="46"/>
      <c r="B29" s="15"/>
      <c r="C29" s="15"/>
    </row>
    <row r="30" spans="1:3" x14ac:dyDescent="0.3">
      <c r="A30" s="46"/>
      <c r="B30" s="15"/>
      <c r="C30" s="15"/>
    </row>
    <row r="31" spans="1:3" x14ac:dyDescent="0.3">
      <c r="A31" s="46"/>
      <c r="B31" s="15"/>
      <c r="C31" s="15"/>
    </row>
    <row r="32" spans="1:3" ht="15" thickBot="1" x14ac:dyDescent="0.35">
      <c r="A32" s="46"/>
      <c r="B32" s="15"/>
      <c r="C32" s="15"/>
    </row>
    <row r="33" spans="1:4" x14ac:dyDescent="0.3">
      <c r="A33" s="59" t="s">
        <v>40</v>
      </c>
      <c r="B33" s="60"/>
      <c r="C33" s="61"/>
    </row>
    <row r="34" spans="1:4" x14ac:dyDescent="0.3">
      <c r="A34" s="62"/>
      <c r="B34" s="63"/>
      <c r="C34" s="64"/>
    </row>
    <row r="35" spans="1:4" x14ac:dyDescent="0.3">
      <c r="A35" s="62"/>
      <c r="B35" s="63"/>
      <c r="C35" s="64"/>
    </row>
    <row r="36" spans="1:4" x14ac:dyDescent="0.3">
      <c r="A36" s="62"/>
      <c r="B36" s="63"/>
      <c r="C36" s="64"/>
    </row>
    <row r="37" spans="1:4" ht="15" thickBot="1" x14ac:dyDescent="0.35">
      <c r="A37" s="65"/>
      <c r="B37" s="66" t="s">
        <v>6</v>
      </c>
      <c r="C37" s="67"/>
    </row>
    <row r="38" spans="1:4" x14ac:dyDescent="0.3">
      <c r="A38" s="58"/>
      <c r="B38" s="15"/>
      <c r="C38" s="15"/>
    </row>
    <row r="39" spans="1:4" x14ac:dyDescent="0.3">
      <c r="A39" s="58"/>
      <c r="B39" s="15"/>
      <c r="C39" s="15"/>
    </row>
    <row r="40" spans="1:4" x14ac:dyDescent="0.3">
      <c r="A40" s="58"/>
      <c r="B40" s="15"/>
      <c r="C40" s="15"/>
    </row>
    <row r="41" spans="1:4" x14ac:dyDescent="0.3">
      <c r="A41" s="15" t="s">
        <v>12</v>
      </c>
      <c r="B41" s="15"/>
      <c r="C41" s="15"/>
    </row>
    <row r="42" spans="1:4" x14ac:dyDescent="0.3">
      <c r="A42" s="46"/>
      <c r="B42" s="15"/>
      <c r="C42" s="15"/>
    </row>
    <row r="43" spans="1:4" x14ac:dyDescent="0.3">
      <c r="A43" s="46"/>
      <c r="B43" s="15"/>
      <c r="C43" s="15"/>
    </row>
    <row r="44" spans="1:4" x14ac:dyDescent="0.3">
      <c r="A44" s="46"/>
      <c r="B44" s="15"/>
      <c r="C44" s="15"/>
    </row>
    <row r="45" spans="1:4" x14ac:dyDescent="0.3">
      <c r="A45" s="46"/>
      <c r="B45" s="15"/>
      <c r="C45" s="15"/>
    </row>
    <row r="46" spans="1:4" x14ac:dyDescent="0.3">
      <c r="A46" s="46"/>
      <c r="B46" s="15"/>
      <c r="C46" s="15"/>
    </row>
    <row r="48" spans="1:4" x14ac:dyDescent="0.3">
      <c r="A48" s="68"/>
      <c r="B48" s="68"/>
      <c r="C48" s="68"/>
      <c r="D48" s="68"/>
    </row>
    <row r="49" spans="1:4" x14ac:dyDescent="0.3">
      <c r="A49" s="68"/>
      <c r="B49" s="68"/>
      <c r="C49" s="68"/>
      <c r="D49" s="68"/>
    </row>
    <row r="50" spans="1:4" x14ac:dyDescent="0.3">
      <c r="A50" s="68" t="s">
        <v>41</v>
      </c>
    </row>
  </sheetData>
  <mergeCells count="4">
    <mergeCell ref="A1:C1"/>
    <mergeCell ref="A4:C4"/>
    <mergeCell ref="A7:C8"/>
    <mergeCell ref="A15:B15"/>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60"/>
  <sheetViews>
    <sheetView showGridLines="0" showZeros="0" tabSelected="1" view="pageLayout" topLeftCell="A98" zoomScale="85" zoomScaleNormal="85" zoomScaleSheetLayoutView="75" zoomScalePageLayoutView="85" workbookViewId="0">
      <selection activeCell="B147" sqref="B147"/>
    </sheetView>
  </sheetViews>
  <sheetFormatPr defaultColWidth="9.109375" defaultRowHeight="13.2" x14ac:dyDescent="0.25"/>
  <cols>
    <col min="1" max="1" width="7" style="160" bestFit="1" customWidth="1"/>
    <col min="2" max="2" width="42.88671875" style="163" customWidth="1"/>
    <col min="3" max="3" width="11.88671875" style="164" customWidth="1"/>
    <col min="4" max="4" width="12.33203125" style="161" customWidth="1"/>
    <col min="5" max="5" width="14.44140625" style="162" customWidth="1"/>
    <col min="6" max="16384" width="9.109375" style="72"/>
  </cols>
  <sheetData>
    <row r="1" spans="1:5" ht="40.5" customHeight="1" x14ac:dyDescent="0.2">
      <c r="A1" s="69" t="s">
        <v>42</v>
      </c>
      <c r="B1" s="70" t="s">
        <v>43</v>
      </c>
      <c r="C1" s="71" t="s">
        <v>44</v>
      </c>
      <c r="D1" s="71" t="s">
        <v>45</v>
      </c>
      <c r="E1" s="71" t="s">
        <v>46</v>
      </c>
    </row>
    <row r="2" spans="1:5" ht="17.100000000000001" customHeight="1" x14ac:dyDescent="0.2">
      <c r="A2" s="73">
        <v>1</v>
      </c>
      <c r="B2" s="178" t="s">
        <v>30</v>
      </c>
      <c r="C2" s="178"/>
      <c r="D2" s="178"/>
      <c r="E2" s="178"/>
    </row>
    <row r="3" spans="1:5" ht="39" customHeight="1" x14ac:dyDescent="0.2">
      <c r="A3" s="74" t="s">
        <v>47</v>
      </c>
      <c r="B3" s="75" t="s">
        <v>48</v>
      </c>
      <c r="C3" s="179" t="s">
        <v>49</v>
      </c>
      <c r="D3" s="180"/>
      <c r="E3" s="76"/>
    </row>
    <row r="4" spans="1:5" ht="27" customHeight="1" x14ac:dyDescent="0.2">
      <c r="A4" s="77" t="s">
        <v>50</v>
      </c>
      <c r="B4" s="78" t="s">
        <v>51</v>
      </c>
      <c r="C4" s="181" t="s">
        <v>49</v>
      </c>
      <c r="D4" s="182"/>
      <c r="E4" s="79"/>
    </row>
    <row r="5" spans="1:5" ht="17.100000000000001" customHeight="1" x14ac:dyDescent="0.2">
      <c r="A5" s="77" t="s">
        <v>52</v>
      </c>
      <c r="B5" s="78" t="s">
        <v>53</v>
      </c>
      <c r="C5" s="181" t="s">
        <v>49</v>
      </c>
      <c r="D5" s="182"/>
      <c r="E5" s="79"/>
    </row>
    <row r="6" spans="1:5" s="82" customFormat="1" ht="17.100000000000001" customHeight="1" x14ac:dyDescent="0.2">
      <c r="A6" s="77" t="s">
        <v>54</v>
      </c>
      <c r="B6" s="78" t="s">
        <v>55</v>
      </c>
      <c r="C6" s="80" t="s">
        <v>56</v>
      </c>
      <c r="D6" s="81"/>
      <c r="E6" s="79"/>
    </row>
    <row r="7" spans="1:5" s="82" customFormat="1" ht="16.5" customHeight="1" x14ac:dyDescent="0.2">
      <c r="A7" s="183" t="s">
        <v>57</v>
      </c>
      <c r="B7" s="184"/>
      <c r="C7" s="184"/>
      <c r="D7" s="185"/>
      <c r="E7" s="83"/>
    </row>
    <row r="8" spans="1:5" ht="26.1" customHeight="1" x14ac:dyDescent="0.2">
      <c r="A8" s="69" t="s">
        <v>42</v>
      </c>
      <c r="B8" s="70" t="s">
        <v>43</v>
      </c>
      <c r="C8" s="71" t="s">
        <v>44</v>
      </c>
      <c r="D8" s="71" t="s">
        <v>45</v>
      </c>
      <c r="E8" s="71" t="s">
        <v>46</v>
      </c>
    </row>
    <row r="9" spans="1:5" ht="17.100000000000001" customHeight="1" x14ac:dyDescent="0.2">
      <c r="A9" s="73">
        <v>2</v>
      </c>
      <c r="B9" s="178" t="s">
        <v>58</v>
      </c>
      <c r="C9" s="178"/>
      <c r="D9" s="178"/>
      <c r="E9" s="178"/>
    </row>
    <row r="10" spans="1:5" s="82" customFormat="1" ht="17.100000000000001" customHeight="1" x14ac:dyDescent="0.2">
      <c r="A10" s="74"/>
      <c r="B10" s="188" t="s">
        <v>59</v>
      </c>
      <c r="C10" s="189"/>
      <c r="D10" s="189"/>
      <c r="E10" s="190"/>
    </row>
    <row r="11" spans="1:5" s="82" customFormat="1" ht="50.25" customHeight="1" x14ac:dyDescent="0.2">
      <c r="A11" s="84" t="s">
        <v>60</v>
      </c>
      <c r="B11" s="85" t="s">
        <v>61</v>
      </c>
      <c r="C11" s="86">
        <v>3500</v>
      </c>
      <c r="D11" s="87"/>
      <c r="E11" s="79"/>
    </row>
    <row r="12" spans="1:5" s="82" customFormat="1" ht="43.5" customHeight="1" x14ac:dyDescent="0.2">
      <c r="A12" s="84" t="s">
        <v>62</v>
      </c>
      <c r="B12" s="85" t="s">
        <v>63</v>
      </c>
      <c r="C12" s="88">
        <v>500</v>
      </c>
      <c r="D12" s="87"/>
      <c r="E12" s="79"/>
    </row>
    <row r="13" spans="1:5" s="82" customFormat="1" ht="27.75" customHeight="1" x14ac:dyDescent="0.2">
      <c r="A13" s="84" t="s">
        <v>64</v>
      </c>
      <c r="B13" s="85" t="s">
        <v>65</v>
      </c>
      <c r="C13" s="86">
        <v>500</v>
      </c>
      <c r="D13" s="87"/>
      <c r="E13" s="79"/>
    </row>
    <row r="14" spans="1:5" s="82" customFormat="1" ht="17.100000000000001" customHeight="1" x14ac:dyDescent="0.2">
      <c r="A14" s="84" t="s">
        <v>66</v>
      </c>
      <c r="B14" s="85" t="s">
        <v>67</v>
      </c>
      <c r="C14" s="86">
        <f>1720+1700</f>
        <v>3420</v>
      </c>
      <c r="D14" s="87"/>
      <c r="E14" s="79"/>
    </row>
    <row r="15" spans="1:5" s="82" customFormat="1" ht="29.25" customHeight="1" x14ac:dyDescent="0.2">
      <c r="A15" s="84" t="s">
        <v>68</v>
      </c>
      <c r="B15" s="85" t="s">
        <v>69</v>
      </c>
      <c r="C15" s="89">
        <v>900</v>
      </c>
      <c r="D15" s="87"/>
      <c r="E15" s="79"/>
    </row>
    <row r="16" spans="1:5" s="82" customFormat="1" ht="17.100000000000001" customHeight="1" x14ac:dyDescent="0.2">
      <c r="A16" s="77"/>
      <c r="B16" s="191" t="s">
        <v>70</v>
      </c>
      <c r="C16" s="192"/>
      <c r="D16" s="192"/>
      <c r="E16" s="193"/>
    </row>
    <row r="17" spans="1:5" s="82" customFormat="1" ht="27.75" customHeight="1" x14ac:dyDescent="0.2">
      <c r="A17" s="84" t="s">
        <v>71</v>
      </c>
      <c r="B17" s="85" t="s">
        <v>72</v>
      </c>
      <c r="C17" s="86">
        <v>860</v>
      </c>
      <c r="D17" s="87"/>
      <c r="E17" s="79"/>
    </row>
    <row r="18" spans="1:5" s="82" customFormat="1" ht="41.25" customHeight="1" x14ac:dyDescent="0.2">
      <c r="A18" s="84" t="s">
        <v>73</v>
      </c>
      <c r="B18" s="85" t="s">
        <v>74</v>
      </c>
      <c r="C18" s="86">
        <f>600*0.2</f>
        <v>120</v>
      </c>
      <c r="D18" s="87"/>
      <c r="E18" s="79"/>
    </row>
    <row r="19" spans="1:5" s="82" customFormat="1" ht="29.25" customHeight="1" x14ac:dyDescent="0.2">
      <c r="A19" s="84" t="s">
        <v>75</v>
      </c>
      <c r="B19" s="85" t="s">
        <v>76</v>
      </c>
      <c r="C19" s="89">
        <v>2300</v>
      </c>
      <c r="D19" s="87"/>
      <c r="E19" s="79"/>
    </row>
    <row r="20" spans="1:5" s="82" customFormat="1" ht="42.75" customHeight="1" x14ac:dyDescent="0.2">
      <c r="A20" s="84" t="s">
        <v>77</v>
      </c>
      <c r="B20" s="85" t="s">
        <v>78</v>
      </c>
      <c r="C20" s="89">
        <f>550+800</f>
        <v>1350</v>
      </c>
      <c r="D20" s="87"/>
      <c r="E20" s="79"/>
    </row>
    <row r="21" spans="1:5" s="82" customFormat="1" ht="17.100000000000001" customHeight="1" x14ac:dyDescent="0.2">
      <c r="A21" s="77"/>
      <c r="B21" s="191" t="s">
        <v>79</v>
      </c>
      <c r="C21" s="192"/>
      <c r="D21" s="192"/>
      <c r="E21" s="193"/>
    </row>
    <row r="22" spans="1:5" s="82" customFormat="1" ht="52.5" customHeight="1" x14ac:dyDescent="0.2">
      <c r="A22" s="84" t="s">
        <v>80</v>
      </c>
      <c r="B22" s="90" t="s">
        <v>81</v>
      </c>
      <c r="C22" s="89">
        <v>500</v>
      </c>
      <c r="D22" s="87"/>
      <c r="E22" s="91"/>
    </row>
    <row r="23" spans="1:5" s="82" customFormat="1" ht="53.25" customHeight="1" x14ac:dyDescent="0.2">
      <c r="A23" s="84" t="s">
        <v>82</v>
      </c>
      <c r="B23" s="90" t="s">
        <v>83</v>
      </c>
      <c r="C23" s="89">
        <v>330</v>
      </c>
      <c r="D23" s="87"/>
      <c r="E23" s="91"/>
    </row>
    <row r="24" spans="1:5" s="82" customFormat="1" ht="29.25" customHeight="1" x14ac:dyDescent="0.2">
      <c r="A24" s="84" t="s">
        <v>84</v>
      </c>
      <c r="B24" s="90" t="s">
        <v>85</v>
      </c>
      <c r="C24" s="92">
        <v>380</v>
      </c>
      <c r="D24" s="87"/>
      <c r="E24" s="91"/>
    </row>
    <row r="25" spans="1:5" s="82" customFormat="1" ht="26.25" customHeight="1" x14ac:dyDescent="0.2">
      <c r="A25" s="84" t="s">
        <v>86</v>
      </c>
      <c r="B25" s="90" t="s">
        <v>87</v>
      </c>
      <c r="C25" s="92">
        <v>325</v>
      </c>
      <c r="D25" s="87"/>
      <c r="E25" s="91"/>
    </row>
    <row r="26" spans="1:5" s="82" customFormat="1" ht="54" customHeight="1" x14ac:dyDescent="0.2">
      <c r="A26" s="84" t="s">
        <v>88</v>
      </c>
      <c r="B26" s="90" t="s">
        <v>89</v>
      </c>
      <c r="C26" s="89">
        <f>95+26</f>
        <v>121</v>
      </c>
      <c r="D26" s="87"/>
      <c r="E26" s="79"/>
    </row>
    <row r="27" spans="1:5" s="82" customFormat="1" ht="17.100000000000001" customHeight="1" x14ac:dyDescent="0.2">
      <c r="A27" s="84"/>
      <c r="B27" s="194" t="s">
        <v>90</v>
      </c>
      <c r="C27" s="195"/>
      <c r="D27" s="195"/>
      <c r="E27" s="196"/>
    </row>
    <row r="28" spans="1:5" s="82" customFormat="1" ht="27.75" customHeight="1" x14ac:dyDescent="0.2">
      <c r="A28" s="93" t="s">
        <v>91</v>
      </c>
      <c r="B28" s="85" t="s">
        <v>92</v>
      </c>
      <c r="C28" s="89">
        <v>1100</v>
      </c>
      <c r="D28" s="94"/>
      <c r="E28" s="79"/>
    </row>
    <row r="29" spans="1:5" s="82" customFormat="1" ht="28.8" x14ac:dyDescent="0.2">
      <c r="A29" s="93" t="s">
        <v>93</v>
      </c>
      <c r="B29" s="85" t="s">
        <v>94</v>
      </c>
      <c r="C29" s="89">
        <v>1100</v>
      </c>
      <c r="D29" s="87"/>
      <c r="E29" s="79"/>
    </row>
    <row r="30" spans="1:5" s="82" customFormat="1" ht="28.8" x14ac:dyDescent="0.2">
      <c r="A30" s="93" t="s">
        <v>95</v>
      </c>
      <c r="B30" s="85" t="s">
        <v>96</v>
      </c>
      <c r="C30" s="89">
        <f>1350+550</f>
        <v>1900</v>
      </c>
      <c r="D30" s="94"/>
      <c r="E30" s="79"/>
    </row>
    <row r="31" spans="1:5" s="82" customFormat="1" ht="28.8" x14ac:dyDescent="0.2">
      <c r="A31" s="93" t="s">
        <v>97</v>
      </c>
      <c r="B31" s="85" t="s">
        <v>98</v>
      </c>
      <c r="C31" s="89">
        <f>1350+550</f>
        <v>1900</v>
      </c>
      <c r="D31" s="94"/>
      <c r="E31" s="79"/>
    </row>
    <row r="32" spans="1:5" s="82" customFormat="1" ht="17.100000000000001" customHeight="1" x14ac:dyDescent="0.2">
      <c r="A32" s="93" t="s">
        <v>99</v>
      </c>
      <c r="B32" s="85" t="s">
        <v>100</v>
      </c>
      <c r="C32" s="95">
        <v>16</v>
      </c>
      <c r="D32" s="94"/>
      <c r="E32" s="79"/>
    </row>
    <row r="33" spans="1:5" s="82" customFormat="1" x14ac:dyDescent="0.2">
      <c r="A33" s="93" t="s">
        <v>101</v>
      </c>
      <c r="B33" s="85" t="s">
        <v>102</v>
      </c>
      <c r="C33" s="95">
        <v>11</v>
      </c>
      <c r="D33" s="94"/>
      <c r="E33" s="79"/>
    </row>
    <row r="34" spans="1:5" s="82" customFormat="1" ht="16.5" customHeight="1" x14ac:dyDescent="0.2">
      <c r="A34" s="93"/>
      <c r="B34" s="194" t="s">
        <v>103</v>
      </c>
      <c r="C34" s="195"/>
      <c r="D34" s="195"/>
      <c r="E34" s="196"/>
    </row>
    <row r="35" spans="1:5" s="82" customFormat="1" ht="16.5" customHeight="1" x14ac:dyDescent="0.2">
      <c r="A35" s="93" t="s">
        <v>104</v>
      </c>
      <c r="B35" s="85" t="s">
        <v>105</v>
      </c>
      <c r="C35" s="95" t="s">
        <v>106</v>
      </c>
      <c r="D35" s="94"/>
      <c r="E35" s="79"/>
    </row>
    <row r="36" spans="1:5" s="82" customFormat="1" ht="18.75" customHeight="1" x14ac:dyDescent="0.2">
      <c r="A36" s="93" t="s">
        <v>107</v>
      </c>
      <c r="B36" s="85" t="s">
        <v>108</v>
      </c>
      <c r="C36" s="95" t="s">
        <v>106</v>
      </c>
      <c r="D36" s="94"/>
      <c r="E36" s="79"/>
    </row>
    <row r="37" spans="1:5" s="82" customFormat="1" ht="27.75" customHeight="1" x14ac:dyDescent="0.2">
      <c r="A37" s="93" t="s">
        <v>109</v>
      </c>
      <c r="B37" s="85" t="s">
        <v>110</v>
      </c>
      <c r="C37" s="95" t="s">
        <v>106</v>
      </c>
      <c r="D37" s="94"/>
      <c r="E37" s="79"/>
    </row>
    <row r="38" spans="1:5" s="82" customFormat="1" ht="20.100000000000001" customHeight="1" x14ac:dyDescent="0.2">
      <c r="A38" s="183" t="s">
        <v>111</v>
      </c>
      <c r="B38" s="184"/>
      <c r="C38" s="184"/>
      <c r="D38" s="185"/>
      <c r="E38" s="96"/>
    </row>
    <row r="39" spans="1:5" s="82" customFormat="1" ht="26.1" customHeight="1" x14ac:dyDescent="0.2">
      <c r="A39" s="97" t="s">
        <v>42</v>
      </c>
      <c r="B39" s="98" t="s">
        <v>43</v>
      </c>
      <c r="C39" s="99" t="s">
        <v>44</v>
      </c>
      <c r="D39" s="99" t="s">
        <v>45</v>
      </c>
      <c r="E39" s="99" t="s">
        <v>46</v>
      </c>
    </row>
    <row r="40" spans="1:5" ht="17.25" customHeight="1" x14ac:dyDescent="0.2">
      <c r="A40" s="73">
        <v>3</v>
      </c>
      <c r="B40" s="178" t="s">
        <v>32</v>
      </c>
      <c r="C40" s="178"/>
      <c r="D40" s="178"/>
      <c r="E40" s="178"/>
    </row>
    <row r="41" spans="1:5" ht="40.5" customHeight="1" x14ac:dyDescent="0.2">
      <c r="A41" s="100"/>
      <c r="B41" s="101" t="s">
        <v>112</v>
      </c>
      <c r="C41" s="102"/>
      <c r="D41" s="102"/>
      <c r="E41" s="103"/>
    </row>
    <row r="42" spans="1:5" ht="16.5" customHeight="1" x14ac:dyDescent="0.2">
      <c r="A42" s="104"/>
      <c r="B42" s="197" t="s">
        <v>113</v>
      </c>
      <c r="C42" s="197"/>
      <c r="D42" s="197"/>
      <c r="E42" s="198"/>
    </row>
    <row r="43" spans="1:5" ht="54.75" customHeight="1" x14ac:dyDescent="0.2">
      <c r="A43" s="105"/>
      <c r="B43" s="106" t="s">
        <v>114</v>
      </c>
      <c r="C43" s="85"/>
      <c r="D43" s="85"/>
      <c r="E43" s="107"/>
    </row>
    <row r="44" spans="1:5" s="82" customFormat="1" ht="26.4" x14ac:dyDescent="0.2">
      <c r="A44" s="77"/>
      <c r="B44" s="78" t="s">
        <v>115</v>
      </c>
      <c r="C44" s="108"/>
      <c r="D44" s="109"/>
      <c r="E44" s="91"/>
    </row>
    <row r="45" spans="1:5" s="82" customFormat="1" ht="16.5" customHeight="1" x14ac:dyDescent="0.2">
      <c r="A45" s="77" t="s">
        <v>116</v>
      </c>
      <c r="B45" s="78" t="s">
        <v>117</v>
      </c>
      <c r="C45" s="110">
        <v>25.3</v>
      </c>
      <c r="D45" s="87"/>
      <c r="E45" s="91"/>
    </row>
    <row r="46" spans="1:5" s="82" customFormat="1" ht="16.5" customHeight="1" x14ac:dyDescent="0.2">
      <c r="A46" s="77" t="s">
        <v>118</v>
      </c>
      <c r="B46" s="78" t="s">
        <v>119</v>
      </c>
      <c r="C46" s="110">
        <v>21.1</v>
      </c>
      <c r="D46" s="87"/>
      <c r="E46" s="91"/>
    </row>
    <row r="47" spans="1:5" s="82" customFormat="1" ht="16.5" customHeight="1" x14ac:dyDescent="0.2">
      <c r="A47" s="77" t="s">
        <v>120</v>
      </c>
      <c r="B47" s="78" t="s">
        <v>121</v>
      </c>
      <c r="C47" s="110">
        <v>28.4</v>
      </c>
      <c r="D47" s="87"/>
      <c r="E47" s="91"/>
    </row>
    <row r="48" spans="1:5" s="82" customFormat="1" ht="16.5" customHeight="1" x14ac:dyDescent="0.2">
      <c r="A48" s="77" t="s">
        <v>122</v>
      </c>
      <c r="B48" s="78" t="s">
        <v>123</v>
      </c>
      <c r="C48" s="110">
        <v>40.799999999999997</v>
      </c>
      <c r="D48" s="87"/>
      <c r="E48" s="91"/>
    </row>
    <row r="49" spans="1:5" s="82" customFormat="1" ht="16.5" customHeight="1" x14ac:dyDescent="0.2">
      <c r="A49" s="77" t="s">
        <v>124</v>
      </c>
      <c r="B49" s="78" t="s">
        <v>125</v>
      </c>
      <c r="C49" s="110">
        <v>31</v>
      </c>
      <c r="D49" s="87"/>
      <c r="E49" s="91"/>
    </row>
    <row r="50" spans="1:5" s="82" customFormat="1" ht="16.5" customHeight="1" x14ac:dyDescent="0.2">
      <c r="A50" s="77" t="s">
        <v>126</v>
      </c>
      <c r="B50" s="78" t="s">
        <v>127</v>
      </c>
      <c r="C50" s="110">
        <v>39.6</v>
      </c>
      <c r="D50" s="87"/>
      <c r="E50" s="91"/>
    </row>
    <row r="51" spans="1:5" s="82" customFormat="1" ht="16.5" customHeight="1" x14ac:dyDescent="0.2">
      <c r="A51" s="77" t="s">
        <v>128</v>
      </c>
      <c r="B51" s="78" t="s">
        <v>129</v>
      </c>
      <c r="C51" s="110">
        <v>29.2</v>
      </c>
      <c r="D51" s="87"/>
      <c r="E51" s="91"/>
    </row>
    <row r="52" spans="1:5" s="82" customFormat="1" ht="16.5" customHeight="1" x14ac:dyDescent="0.2">
      <c r="A52" s="77" t="s">
        <v>130</v>
      </c>
      <c r="B52" s="78" t="s">
        <v>131</v>
      </c>
      <c r="C52" s="110">
        <v>23.7</v>
      </c>
      <c r="D52" s="87"/>
      <c r="E52" s="91"/>
    </row>
    <row r="53" spans="1:5" s="82" customFormat="1" ht="16.5" customHeight="1" x14ac:dyDescent="0.2">
      <c r="A53" s="77" t="s">
        <v>132</v>
      </c>
      <c r="B53" s="78" t="s">
        <v>133</v>
      </c>
      <c r="C53" s="110">
        <v>17.399999999999999</v>
      </c>
      <c r="D53" s="87"/>
      <c r="E53" s="91"/>
    </row>
    <row r="54" spans="1:5" s="82" customFormat="1" ht="16.5" customHeight="1" x14ac:dyDescent="0.2">
      <c r="A54" s="77" t="s">
        <v>134</v>
      </c>
      <c r="B54" s="78" t="s">
        <v>135</v>
      </c>
      <c r="C54" s="110">
        <v>31.3</v>
      </c>
      <c r="D54" s="87"/>
      <c r="E54" s="91"/>
    </row>
    <row r="55" spans="1:5" s="82" customFormat="1" ht="16.5" customHeight="1" x14ac:dyDescent="0.2">
      <c r="A55" s="77" t="s">
        <v>136</v>
      </c>
      <c r="B55" s="78" t="s">
        <v>137</v>
      </c>
      <c r="C55" s="110">
        <v>26</v>
      </c>
      <c r="D55" s="87"/>
      <c r="E55" s="91"/>
    </row>
    <row r="56" spans="1:5" s="82" customFormat="1" ht="16.5" customHeight="1" x14ac:dyDescent="0.2">
      <c r="A56" s="77" t="s">
        <v>138</v>
      </c>
      <c r="B56" s="78" t="s">
        <v>139</v>
      </c>
      <c r="C56" s="110">
        <v>5</v>
      </c>
      <c r="D56" s="87"/>
      <c r="E56" s="91"/>
    </row>
    <row r="57" spans="1:5" s="82" customFormat="1" ht="16.5" customHeight="1" x14ac:dyDescent="0.2">
      <c r="A57" s="77" t="s">
        <v>140</v>
      </c>
      <c r="B57" s="78" t="s">
        <v>141</v>
      </c>
      <c r="C57" s="110">
        <v>4.4000000000000004</v>
      </c>
      <c r="D57" s="87"/>
      <c r="E57" s="91"/>
    </row>
    <row r="58" spans="1:5" s="82" customFormat="1" ht="13.5" customHeight="1" x14ac:dyDescent="0.2">
      <c r="A58" s="111"/>
      <c r="B58" s="186" t="s">
        <v>142</v>
      </c>
      <c r="C58" s="186"/>
      <c r="D58" s="186"/>
      <c r="E58" s="187"/>
    </row>
    <row r="59" spans="1:5" s="82" customFormat="1" ht="26.25" customHeight="1" x14ac:dyDescent="0.2">
      <c r="A59" s="77" t="s">
        <v>143</v>
      </c>
      <c r="B59" s="112" t="s">
        <v>144</v>
      </c>
      <c r="C59" s="110">
        <v>120.9</v>
      </c>
      <c r="D59" s="87"/>
      <c r="E59" s="91"/>
    </row>
    <row r="60" spans="1:5" s="82" customFormat="1" ht="16.5" customHeight="1" x14ac:dyDescent="0.2">
      <c r="A60" s="111"/>
      <c r="B60" s="186" t="s">
        <v>145</v>
      </c>
      <c r="C60" s="186"/>
      <c r="D60" s="186"/>
      <c r="E60" s="187"/>
    </row>
    <row r="61" spans="1:5" s="82" customFormat="1" ht="27.75" customHeight="1" x14ac:dyDescent="0.2">
      <c r="A61" s="111"/>
      <c r="B61" s="113" t="s">
        <v>146</v>
      </c>
      <c r="C61" s="108"/>
      <c r="D61" s="114"/>
      <c r="E61" s="91"/>
    </row>
    <row r="62" spans="1:5" s="82" customFormat="1" ht="39.6" x14ac:dyDescent="0.2">
      <c r="A62" s="111"/>
      <c r="B62" s="78" t="s">
        <v>147</v>
      </c>
      <c r="C62" s="115"/>
      <c r="D62" s="116"/>
      <c r="E62" s="91"/>
    </row>
    <row r="63" spans="1:5" s="82" customFormat="1" ht="16.5" customHeight="1" x14ac:dyDescent="0.2">
      <c r="A63" s="111" t="s">
        <v>148</v>
      </c>
      <c r="B63" s="78" t="s">
        <v>149</v>
      </c>
      <c r="C63" s="115">
        <v>1</v>
      </c>
      <c r="D63" s="94"/>
      <c r="E63" s="91"/>
    </row>
    <row r="64" spans="1:5" s="82" customFormat="1" ht="16.5" customHeight="1" x14ac:dyDescent="0.25">
      <c r="A64" s="111" t="s">
        <v>150</v>
      </c>
      <c r="B64" s="78" t="s">
        <v>151</v>
      </c>
      <c r="C64" s="115">
        <v>1</v>
      </c>
      <c r="D64" s="117"/>
      <c r="E64" s="91"/>
    </row>
    <row r="65" spans="1:5" s="82" customFormat="1" ht="16.5" customHeight="1" x14ac:dyDescent="0.2">
      <c r="A65" s="111" t="s">
        <v>152</v>
      </c>
      <c r="B65" s="78" t="s">
        <v>153</v>
      </c>
      <c r="C65" s="115">
        <v>1</v>
      </c>
      <c r="D65" s="94"/>
      <c r="E65" s="91"/>
    </row>
    <row r="66" spans="1:5" s="82" customFormat="1" ht="16.5" customHeight="1" x14ac:dyDescent="0.2">
      <c r="A66" s="111" t="s">
        <v>154</v>
      </c>
      <c r="B66" s="78" t="s">
        <v>155</v>
      </c>
      <c r="C66" s="115">
        <v>1</v>
      </c>
      <c r="D66" s="94"/>
      <c r="E66" s="91"/>
    </row>
    <row r="67" spans="1:5" s="82" customFormat="1" ht="16.5" customHeight="1" x14ac:dyDescent="0.25">
      <c r="A67" s="111" t="s">
        <v>156</v>
      </c>
      <c r="B67" s="78" t="s">
        <v>157</v>
      </c>
      <c r="C67" s="115">
        <v>1</v>
      </c>
      <c r="D67" s="117"/>
      <c r="E67" s="91"/>
    </row>
    <row r="68" spans="1:5" s="82" customFormat="1" ht="16.5" customHeight="1" x14ac:dyDescent="0.2">
      <c r="A68" s="111" t="s">
        <v>158</v>
      </c>
      <c r="B68" s="78" t="s">
        <v>159</v>
      </c>
      <c r="C68" s="115">
        <v>1</v>
      </c>
      <c r="D68" s="94"/>
      <c r="E68" s="91"/>
    </row>
    <row r="69" spans="1:5" s="82" customFormat="1" ht="16.5" customHeight="1" x14ac:dyDescent="0.2">
      <c r="A69" s="111" t="s">
        <v>160</v>
      </c>
      <c r="B69" s="78" t="s">
        <v>161</v>
      </c>
      <c r="C69" s="115">
        <v>1</v>
      </c>
      <c r="D69" s="94"/>
      <c r="E69" s="91"/>
    </row>
    <row r="70" spans="1:5" s="82" customFormat="1" ht="16.5" customHeight="1" x14ac:dyDescent="0.2">
      <c r="A70" s="111" t="s">
        <v>162</v>
      </c>
      <c r="B70" s="78" t="s">
        <v>163</v>
      </c>
      <c r="C70" s="115">
        <v>1</v>
      </c>
      <c r="D70" s="94"/>
      <c r="E70" s="91"/>
    </row>
    <row r="71" spans="1:5" s="82" customFormat="1" ht="16.5" customHeight="1" x14ac:dyDescent="0.2">
      <c r="A71" s="111" t="s">
        <v>164</v>
      </c>
      <c r="B71" s="78" t="s">
        <v>165</v>
      </c>
      <c r="C71" s="115">
        <v>1</v>
      </c>
      <c r="D71" s="94"/>
      <c r="E71" s="91"/>
    </row>
    <row r="72" spans="1:5" s="82" customFormat="1" ht="16.5" customHeight="1" x14ac:dyDescent="0.2">
      <c r="A72" s="111" t="s">
        <v>166</v>
      </c>
      <c r="B72" s="78" t="s">
        <v>167</v>
      </c>
      <c r="C72" s="115">
        <v>1</v>
      </c>
      <c r="D72" s="94"/>
      <c r="E72" s="91"/>
    </row>
    <row r="73" spans="1:5" s="82" customFormat="1" ht="16.5" customHeight="1" x14ac:dyDescent="0.2">
      <c r="A73" s="111" t="s">
        <v>168</v>
      </c>
      <c r="B73" s="78" t="s">
        <v>169</v>
      </c>
      <c r="C73" s="115">
        <v>1</v>
      </c>
      <c r="D73" s="94"/>
      <c r="E73" s="91"/>
    </row>
    <row r="74" spans="1:5" s="82" customFormat="1" ht="16.5" customHeight="1" x14ac:dyDescent="0.2">
      <c r="A74" s="111" t="s">
        <v>170</v>
      </c>
      <c r="B74" s="78" t="s">
        <v>171</v>
      </c>
      <c r="C74" s="115">
        <v>1</v>
      </c>
      <c r="D74" s="94"/>
      <c r="E74" s="91"/>
    </row>
    <row r="75" spans="1:5" s="82" customFormat="1" ht="16.5" customHeight="1" x14ac:dyDescent="0.2">
      <c r="A75" s="111"/>
      <c r="B75" s="199" t="s">
        <v>172</v>
      </c>
      <c r="C75" s="186"/>
      <c r="D75" s="186"/>
      <c r="E75" s="187"/>
    </row>
    <row r="76" spans="1:5" s="82" customFormat="1" ht="28.5" customHeight="1" x14ac:dyDescent="0.2">
      <c r="A76" s="111" t="s">
        <v>173</v>
      </c>
      <c r="B76" s="78" t="s">
        <v>174</v>
      </c>
      <c r="C76" s="115">
        <v>1</v>
      </c>
      <c r="D76" s="94"/>
      <c r="E76" s="91"/>
    </row>
    <row r="77" spans="1:5" s="82" customFormat="1" ht="16.5" customHeight="1" x14ac:dyDescent="0.2">
      <c r="A77" s="111" t="s">
        <v>175</v>
      </c>
      <c r="B77" s="78" t="s">
        <v>176</v>
      </c>
      <c r="C77" s="115">
        <v>1</v>
      </c>
      <c r="D77" s="94"/>
      <c r="E77" s="91"/>
    </row>
    <row r="78" spans="1:5" s="82" customFormat="1" ht="16.5" customHeight="1" x14ac:dyDescent="0.2">
      <c r="A78" s="111"/>
      <c r="B78" s="186" t="s">
        <v>177</v>
      </c>
      <c r="C78" s="186"/>
      <c r="D78" s="186"/>
      <c r="E78" s="187"/>
    </row>
    <row r="79" spans="1:5" s="82" customFormat="1" ht="27.75" customHeight="1" x14ac:dyDescent="0.2">
      <c r="A79" s="77" t="s">
        <v>178</v>
      </c>
      <c r="B79" s="78" t="s">
        <v>179</v>
      </c>
      <c r="C79" s="118">
        <v>1</v>
      </c>
      <c r="D79" s="109"/>
      <c r="E79" s="91"/>
    </row>
    <row r="80" spans="1:5" s="82" customFormat="1" ht="16.5" customHeight="1" x14ac:dyDescent="0.2">
      <c r="A80" s="77" t="s">
        <v>180</v>
      </c>
      <c r="B80" s="78" t="s">
        <v>181</v>
      </c>
      <c r="C80" s="119">
        <v>324</v>
      </c>
      <c r="D80" s="109"/>
      <c r="E80" s="91"/>
    </row>
    <row r="81" spans="1:5" s="82" customFormat="1" ht="16.5" customHeight="1" x14ac:dyDescent="0.2">
      <c r="A81" s="77" t="s">
        <v>182</v>
      </c>
      <c r="B81" s="78" t="s">
        <v>183</v>
      </c>
      <c r="C81" s="120">
        <v>200</v>
      </c>
      <c r="D81" s="109"/>
      <c r="E81" s="91"/>
    </row>
    <row r="82" spans="1:5" s="82" customFormat="1" ht="16.5" customHeight="1" x14ac:dyDescent="0.2">
      <c r="A82" s="77"/>
      <c r="B82" s="197" t="s">
        <v>184</v>
      </c>
      <c r="C82" s="197"/>
      <c r="D82" s="197"/>
      <c r="E82" s="198"/>
    </row>
    <row r="83" spans="1:5" s="82" customFormat="1" ht="16.5" customHeight="1" x14ac:dyDescent="0.2">
      <c r="A83" s="111"/>
      <c r="B83" s="113" t="s">
        <v>185</v>
      </c>
      <c r="C83" s="108"/>
      <c r="D83" s="114"/>
      <c r="E83" s="91"/>
    </row>
    <row r="84" spans="1:5" s="82" customFormat="1" ht="67.5" customHeight="1" x14ac:dyDescent="0.2">
      <c r="A84" s="77" t="s">
        <v>186</v>
      </c>
      <c r="B84" s="78" t="s">
        <v>187</v>
      </c>
      <c r="C84" s="115">
        <v>13</v>
      </c>
      <c r="D84" s="94"/>
      <c r="E84" s="91"/>
    </row>
    <row r="85" spans="1:5" s="82" customFormat="1" ht="26.25" customHeight="1" x14ac:dyDescent="0.2">
      <c r="A85" s="77" t="s">
        <v>188</v>
      </c>
      <c r="B85" s="121" t="s">
        <v>189</v>
      </c>
      <c r="C85" s="108">
        <v>50</v>
      </c>
      <c r="D85" s="94"/>
      <c r="E85" s="91"/>
    </row>
    <row r="86" spans="1:5" s="82" customFormat="1" ht="16.5" customHeight="1" x14ac:dyDescent="0.2">
      <c r="A86" s="122" t="s">
        <v>190</v>
      </c>
      <c r="B86" s="123"/>
      <c r="C86" s="124"/>
      <c r="D86" s="125"/>
      <c r="E86" s="83"/>
    </row>
    <row r="87" spans="1:5" s="82" customFormat="1" ht="24.75" customHeight="1" x14ac:dyDescent="0.2">
      <c r="A87" s="69" t="s">
        <v>42</v>
      </c>
      <c r="B87" s="70" t="s">
        <v>43</v>
      </c>
      <c r="C87" s="71" t="s">
        <v>44</v>
      </c>
      <c r="D87" s="71" t="s">
        <v>45</v>
      </c>
      <c r="E87" s="71" t="s">
        <v>46</v>
      </c>
    </row>
    <row r="88" spans="1:5" s="82" customFormat="1" ht="16.5" customHeight="1" x14ac:dyDescent="0.2">
      <c r="A88" s="126">
        <v>4</v>
      </c>
      <c r="B88" s="201" t="s">
        <v>33</v>
      </c>
      <c r="C88" s="202"/>
      <c r="D88" s="202"/>
      <c r="E88" s="203"/>
    </row>
    <row r="89" spans="1:5" s="82" customFormat="1" ht="16.5" customHeight="1" x14ac:dyDescent="0.2">
      <c r="A89" s="127"/>
      <c r="B89" s="204" t="s">
        <v>191</v>
      </c>
      <c r="C89" s="205"/>
      <c r="D89" s="205"/>
      <c r="E89" s="206"/>
    </row>
    <row r="90" spans="1:5" s="82" customFormat="1" ht="79.5" customHeight="1" x14ac:dyDescent="0.2">
      <c r="A90" s="77"/>
      <c r="B90" s="128" t="s">
        <v>192</v>
      </c>
      <c r="C90" s="108"/>
      <c r="D90" s="114"/>
      <c r="E90" s="91"/>
    </row>
    <row r="91" spans="1:5" s="82" customFormat="1" ht="16.5" customHeight="1" x14ac:dyDescent="0.2">
      <c r="A91" s="77" t="s">
        <v>193</v>
      </c>
      <c r="B91" s="78" t="s">
        <v>194</v>
      </c>
      <c r="C91" s="110">
        <v>5</v>
      </c>
      <c r="D91" s="87"/>
      <c r="E91" s="91"/>
    </row>
    <row r="92" spans="1:5" s="82" customFormat="1" ht="16.5" customHeight="1" x14ac:dyDescent="0.2">
      <c r="A92" s="77" t="s">
        <v>195</v>
      </c>
      <c r="B92" s="78" t="s">
        <v>196</v>
      </c>
      <c r="C92" s="110">
        <v>60</v>
      </c>
      <c r="D92" s="87"/>
      <c r="E92" s="91"/>
    </row>
    <row r="93" spans="1:5" s="82" customFormat="1" ht="16.5" customHeight="1" x14ac:dyDescent="0.2">
      <c r="A93" s="77" t="s">
        <v>197</v>
      </c>
      <c r="B93" s="78" t="s">
        <v>198</v>
      </c>
      <c r="C93" s="110">
        <v>12</v>
      </c>
      <c r="D93" s="94"/>
      <c r="E93" s="91"/>
    </row>
    <row r="94" spans="1:5" s="82" customFormat="1" ht="16.5" customHeight="1" x14ac:dyDescent="0.2">
      <c r="A94" s="77" t="s">
        <v>199</v>
      </c>
      <c r="B94" s="78" t="s">
        <v>200</v>
      </c>
      <c r="C94" s="110">
        <v>4</v>
      </c>
      <c r="D94" s="94"/>
      <c r="E94" s="91"/>
    </row>
    <row r="95" spans="1:5" s="82" customFormat="1" ht="16.5" customHeight="1" x14ac:dyDescent="0.2">
      <c r="A95" s="77" t="s">
        <v>201</v>
      </c>
      <c r="B95" s="78" t="s">
        <v>202</v>
      </c>
      <c r="C95" s="110">
        <v>35.5</v>
      </c>
      <c r="D95" s="94"/>
      <c r="E95" s="91"/>
    </row>
    <row r="96" spans="1:5" s="82" customFormat="1" ht="16.5" customHeight="1" x14ac:dyDescent="0.2">
      <c r="A96" s="77" t="s">
        <v>203</v>
      </c>
      <c r="B96" s="78" t="s">
        <v>204</v>
      </c>
      <c r="C96" s="110">
        <v>14.5</v>
      </c>
      <c r="D96" s="94"/>
      <c r="E96" s="91"/>
    </row>
    <row r="97" spans="1:5" s="82" customFormat="1" ht="16.5" customHeight="1" x14ac:dyDescent="0.2">
      <c r="A97" s="77" t="s">
        <v>205</v>
      </c>
      <c r="B97" s="78" t="s">
        <v>206</v>
      </c>
      <c r="C97" s="110">
        <v>85</v>
      </c>
      <c r="D97" s="94"/>
      <c r="E97" s="91"/>
    </row>
    <row r="98" spans="1:5" s="82" customFormat="1" ht="16.5" customHeight="1" x14ac:dyDescent="0.2">
      <c r="A98" s="77" t="s">
        <v>207</v>
      </c>
      <c r="B98" s="78" t="s">
        <v>208</v>
      </c>
      <c r="C98" s="110">
        <v>69.5</v>
      </c>
      <c r="D98" s="94"/>
      <c r="E98" s="91"/>
    </row>
    <row r="99" spans="1:5" s="82" customFormat="1" ht="16.5" customHeight="1" x14ac:dyDescent="0.2">
      <c r="A99" s="77"/>
      <c r="B99" s="129" t="s">
        <v>209</v>
      </c>
      <c r="C99" s="130"/>
      <c r="D99" s="130"/>
      <c r="E99" s="131"/>
    </row>
    <row r="100" spans="1:5" s="82" customFormat="1" ht="43.5" customHeight="1" x14ac:dyDescent="0.2">
      <c r="A100" s="77" t="s">
        <v>210</v>
      </c>
      <c r="B100" s="121" t="s">
        <v>211</v>
      </c>
      <c r="C100" s="115">
        <v>1</v>
      </c>
      <c r="D100" s="94"/>
      <c r="E100" s="91"/>
    </row>
    <row r="101" spans="1:5" s="82" customFormat="1" ht="39.75" customHeight="1" x14ac:dyDescent="0.2">
      <c r="A101" s="77" t="s">
        <v>212</v>
      </c>
      <c r="B101" s="78" t="s">
        <v>213</v>
      </c>
      <c r="C101" s="115">
        <v>2</v>
      </c>
      <c r="D101" s="94"/>
      <c r="E101" s="91"/>
    </row>
    <row r="102" spans="1:5" s="82" customFormat="1" ht="40.5" customHeight="1" x14ac:dyDescent="0.2">
      <c r="A102" s="77" t="s">
        <v>214</v>
      </c>
      <c r="B102" s="121" t="s">
        <v>215</v>
      </c>
      <c r="C102" s="115">
        <v>3</v>
      </c>
      <c r="D102" s="94"/>
      <c r="E102" s="91"/>
    </row>
    <row r="103" spans="1:5" s="82" customFormat="1" ht="15.75" customHeight="1" x14ac:dyDescent="0.2">
      <c r="A103" s="77"/>
      <c r="B103" s="129" t="s">
        <v>216</v>
      </c>
      <c r="C103" s="130"/>
      <c r="D103" s="130"/>
      <c r="E103" s="131"/>
    </row>
    <row r="104" spans="1:5" s="82" customFormat="1" ht="39" customHeight="1" x14ac:dyDescent="0.2">
      <c r="A104" s="77" t="s">
        <v>217</v>
      </c>
      <c r="B104" s="85" t="s">
        <v>218</v>
      </c>
      <c r="C104" s="89">
        <v>3025</v>
      </c>
      <c r="D104" s="94"/>
      <c r="E104" s="79"/>
    </row>
    <row r="105" spans="1:5" s="82" customFormat="1" ht="16.5" customHeight="1" x14ac:dyDescent="0.2">
      <c r="A105" s="77" t="s">
        <v>219</v>
      </c>
      <c r="B105" s="90" t="s">
        <v>220</v>
      </c>
      <c r="C105" s="119">
        <v>15</v>
      </c>
      <c r="D105" s="94"/>
      <c r="E105" s="79"/>
    </row>
    <row r="106" spans="1:5" s="82" customFormat="1" ht="29.25" customHeight="1" x14ac:dyDescent="0.2">
      <c r="A106" s="77" t="s">
        <v>221</v>
      </c>
      <c r="B106" s="85" t="s">
        <v>222</v>
      </c>
      <c r="C106" s="89">
        <v>300</v>
      </c>
      <c r="D106" s="87"/>
      <c r="E106" s="79"/>
    </row>
    <row r="107" spans="1:5" s="82" customFormat="1" ht="42" customHeight="1" x14ac:dyDescent="0.2">
      <c r="A107" s="77" t="s">
        <v>223</v>
      </c>
      <c r="B107" s="85" t="s">
        <v>224</v>
      </c>
      <c r="C107" s="89">
        <f>3025</f>
        <v>3025</v>
      </c>
      <c r="D107" s="87"/>
      <c r="E107" s="79"/>
    </row>
    <row r="108" spans="1:5" s="82" customFormat="1" ht="16.5" customHeight="1" x14ac:dyDescent="0.2">
      <c r="A108" s="77" t="s">
        <v>225</v>
      </c>
      <c r="B108" s="78" t="s">
        <v>226</v>
      </c>
      <c r="C108" s="132">
        <v>1</v>
      </c>
      <c r="D108" s="87"/>
      <c r="E108" s="91"/>
    </row>
    <row r="109" spans="1:5" s="82" customFormat="1" ht="16.5" customHeight="1" x14ac:dyDescent="0.2">
      <c r="A109" s="77" t="s">
        <v>227</v>
      </c>
      <c r="B109" s="78" t="s">
        <v>228</v>
      </c>
      <c r="C109" s="132">
        <v>1</v>
      </c>
      <c r="D109" s="87"/>
      <c r="E109" s="91"/>
    </row>
    <row r="110" spans="1:5" s="82" customFormat="1" ht="16.5" customHeight="1" x14ac:dyDescent="0.2">
      <c r="A110" s="77" t="s">
        <v>229</v>
      </c>
      <c r="B110" s="78" t="s">
        <v>230</v>
      </c>
      <c r="C110" s="132">
        <v>1</v>
      </c>
      <c r="D110" s="94"/>
      <c r="E110" s="91"/>
    </row>
    <row r="111" spans="1:5" s="82" customFormat="1" ht="16.5" customHeight="1" x14ac:dyDescent="0.2">
      <c r="A111" s="207" t="s">
        <v>231</v>
      </c>
      <c r="B111" s="208"/>
      <c r="C111" s="208"/>
      <c r="D111" s="209"/>
      <c r="E111" s="133"/>
    </row>
    <row r="112" spans="1:5" ht="25.5" customHeight="1" x14ac:dyDescent="0.2">
      <c r="A112" s="69" t="s">
        <v>42</v>
      </c>
      <c r="B112" s="70" t="s">
        <v>43</v>
      </c>
      <c r="C112" s="71" t="s">
        <v>44</v>
      </c>
      <c r="D112" s="71" t="s">
        <v>45</v>
      </c>
      <c r="E112" s="71" t="s">
        <v>46</v>
      </c>
    </row>
    <row r="113" spans="1:5" ht="16.5" customHeight="1" x14ac:dyDescent="0.2">
      <c r="A113" s="73">
        <v>5</v>
      </c>
      <c r="B113" s="210" t="s">
        <v>34</v>
      </c>
      <c r="C113" s="211"/>
      <c r="D113" s="211"/>
      <c r="E113" s="212"/>
    </row>
    <row r="114" spans="1:5" ht="30" customHeight="1" x14ac:dyDescent="0.2">
      <c r="A114" s="74" t="s">
        <v>232</v>
      </c>
      <c r="B114" s="134" t="s">
        <v>233</v>
      </c>
      <c r="C114" s="118">
        <v>1</v>
      </c>
      <c r="D114" s="135"/>
      <c r="E114" s="91"/>
    </row>
    <row r="115" spans="1:5" ht="28.5" customHeight="1" x14ac:dyDescent="0.2">
      <c r="A115" s="77" t="s">
        <v>234</v>
      </c>
      <c r="B115" s="134" t="s">
        <v>235</v>
      </c>
      <c r="C115" s="118">
        <v>1</v>
      </c>
      <c r="D115" s="135"/>
      <c r="E115" s="91"/>
    </row>
    <row r="116" spans="1:5" ht="16.5" customHeight="1" x14ac:dyDescent="0.2">
      <c r="A116" s="77" t="s">
        <v>236</v>
      </c>
      <c r="B116" s="134" t="s">
        <v>237</v>
      </c>
      <c r="C116" s="89">
        <v>650</v>
      </c>
      <c r="D116" s="135"/>
      <c r="E116" s="91"/>
    </row>
    <row r="117" spans="1:5" ht="16.5" customHeight="1" x14ac:dyDescent="0.2">
      <c r="A117" s="77" t="s">
        <v>238</v>
      </c>
      <c r="B117" s="134" t="s">
        <v>239</v>
      </c>
      <c r="C117" s="89">
        <v>3025</v>
      </c>
      <c r="D117" s="135"/>
      <c r="E117" s="91"/>
    </row>
    <row r="118" spans="1:5" ht="16.5" customHeight="1" x14ac:dyDescent="0.2">
      <c r="A118" s="77" t="s">
        <v>240</v>
      </c>
      <c r="B118" s="134" t="s">
        <v>241</v>
      </c>
      <c r="C118" s="118">
        <v>1</v>
      </c>
      <c r="D118" s="135"/>
      <c r="E118" s="91"/>
    </row>
    <row r="119" spans="1:5" ht="16.5" customHeight="1" x14ac:dyDescent="0.2">
      <c r="A119" s="122" t="s">
        <v>242</v>
      </c>
      <c r="B119" s="123"/>
      <c r="C119" s="123"/>
      <c r="D119" s="125"/>
      <c r="E119" s="83"/>
    </row>
    <row r="120" spans="1:5" ht="25.5" customHeight="1" x14ac:dyDescent="0.2">
      <c r="A120" s="69" t="s">
        <v>42</v>
      </c>
      <c r="B120" s="70" t="s">
        <v>43</v>
      </c>
      <c r="C120" s="71" t="s">
        <v>44</v>
      </c>
      <c r="D120" s="71" t="s">
        <v>45</v>
      </c>
      <c r="E120" s="71" t="s">
        <v>46</v>
      </c>
    </row>
    <row r="121" spans="1:5" s="82" customFormat="1" ht="17.25" customHeight="1" x14ac:dyDescent="0.2">
      <c r="A121" s="73">
        <v>6</v>
      </c>
      <c r="B121" s="178" t="s">
        <v>35</v>
      </c>
      <c r="C121" s="178"/>
      <c r="D121" s="178"/>
      <c r="E121" s="178"/>
    </row>
    <row r="122" spans="1:5" s="82" customFormat="1" ht="46.5" customHeight="1" x14ac:dyDescent="0.25">
      <c r="A122" s="136"/>
      <c r="B122" s="137" t="s">
        <v>243</v>
      </c>
      <c r="C122" s="138"/>
      <c r="D122" s="139"/>
      <c r="E122" s="140"/>
    </row>
    <row r="123" spans="1:5" s="82" customFormat="1" ht="17.25" customHeight="1" x14ac:dyDescent="0.2">
      <c r="A123" s="141"/>
      <c r="B123" s="200" t="s">
        <v>59</v>
      </c>
      <c r="C123" s="197"/>
      <c r="D123" s="197"/>
      <c r="E123" s="198"/>
    </row>
    <row r="124" spans="1:5" s="82" customFormat="1" ht="17.25" customHeight="1" x14ac:dyDescent="0.2">
      <c r="A124" s="111" t="s">
        <v>244</v>
      </c>
      <c r="B124" s="78" t="s">
        <v>245</v>
      </c>
      <c r="C124" s="119">
        <v>100</v>
      </c>
      <c r="D124" s="94"/>
      <c r="E124" s="91"/>
    </row>
    <row r="125" spans="1:5" s="82" customFormat="1" ht="39" customHeight="1" x14ac:dyDescent="0.2">
      <c r="A125" s="111" t="s">
        <v>246</v>
      </c>
      <c r="B125" s="78" t="s">
        <v>247</v>
      </c>
      <c r="C125" s="88">
        <v>100</v>
      </c>
      <c r="D125" s="94"/>
      <c r="E125" s="91"/>
    </row>
    <row r="126" spans="1:5" s="82" customFormat="1" ht="14.25" customHeight="1" x14ac:dyDescent="0.2">
      <c r="A126" s="111" t="s">
        <v>248</v>
      </c>
      <c r="B126" s="142" t="s">
        <v>249</v>
      </c>
      <c r="C126" s="120">
        <v>2</v>
      </c>
      <c r="D126" s="94"/>
      <c r="E126" s="91"/>
    </row>
    <row r="127" spans="1:5" s="82" customFormat="1" ht="13.5" customHeight="1" x14ac:dyDescent="0.2">
      <c r="A127" s="111" t="s">
        <v>250</v>
      </c>
      <c r="B127" s="78" t="s">
        <v>251</v>
      </c>
      <c r="C127" s="143">
        <v>20</v>
      </c>
      <c r="D127" s="94"/>
      <c r="E127" s="91"/>
    </row>
    <row r="128" spans="1:5" s="82" customFormat="1" ht="27" customHeight="1" x14ac:dyDescent="0.2">
      <c r="A128" s="111" t="s">
        <v>252</v>
      </c>
      <c r="B128" s="78" t="s">
        <v>253</v>
      </c>
      <c r="C128" s="88">
        <v>500</v>
      </c>
      <c r="D128" s="94"/>
      <c r="E128" s="91"/>
    </row>
    <row r="129" spans="1:5" s="82" customFormat="1" ht="27" customHeight="1" x14ac:dyDescent="0.2">
      <c r="A129" s="111" t="s">
        <v>254</v>
      </c>
      <c r="B129" s="78" t="s">
        <v>255</v>
      </c>
      <c r="C129" s="144">
        <v>25</v>
      </c>
      <c r="D129" s="94"/>
      <c r="E129" s="91"/>
    </row>
    <row r="130" spans="1:5" s="82" customFormat="1" ht="27" customHeight="1" x14ac:dyDescent="0.2">
      <c r="A130" s="111" t="s">
        <v>256</v>
      </c>
      <c r="B130" s="78" t="s">
        <v>257</v>
      </c>
      <c r="C130" s="143">
        <v>150</v>
      </c>
      <c r="D130" s="94"/>
      <c r="E130" s="91"/>
    </row>
    <row r="131" spans="1:5" s="82" customFormat="1" ht="16.5" customHeight="1" x14ac:dyDescent="0.2">
      <c r="A131" s="111"/>
      <c r="B131" s="195" t="s">
        <v>258</v>
      </c>
      <c r="C131" s="195"/>
      <c r="D131" s="195"/>
      <c r="E131" s="196"/>
    </row>
    <row r="132" spans="1:5" s="82" customFormat="1" ht="16.5" customHeight="1" x14ac:dyDescent="0.25">
      <c r="A132" s="111" t="s">
        <v>259</v>
      </c>
      <c r="B132" s="78" t="s">
        <v>260</v>
      </c>
      <c r="C132" s="145">
        <v>30</v>
      </c>
      <c r="D132" s="146"/>
      <c r="E132" s="91"/>
    </row>
    <row r="133" spans="1:5" s="82" customFormat="1" ht="16.5" customHeight="1" x14ac:dyDescent="0.25">
      <c r="A133" s="111" t="s">
        <v>261</v>
      </c>
      <c r="B133" s="78" t="s">
        <v>262</v>
      </c>
      <c r="C133" s="145">
        <v>100</v>
      </c>
      <c r="D133" s="146"/>
      <c r="E133" s="91"/>
    </row>
    <row r="134" spans="1:5" s="82" customFormat="1" ht="16.5" customHeight="1" x14ac:dyDescent="0.2">
      <c r="A134" s="147"/>
      <c r="B134" s="194" t="s">
        <v>263</v>
      </c>
      <c r="C134" s="195"/>
      <c r="D134" s="195"/>
      <c r="E134" s="196"/>
    </row>
    <row r="135" spans="1:5" s="82" customFormat="1" ht="16.5" customHeight="1" x14ac:dyDescent="0.2">
      <c r="A135" s="111" t="s">
        <v>264</v>
      </c>
      <c r="B135" s="78" t="s">
        <v>265</v>
      </c>
      <c r="C135" s="120">
        <v>10</v>
      </c>
      <c r="D135" s="87"/>
      <c r="E135" s="91"/>
    </row>
    <row r="136" spans="1:5" s="82" customFormat="1" ht="16.5" customHeight="1" x14ac:dyDescent="0.2">
      <c r="A136" s="111" t="s">
        <v>266</v>
      </c>
      <c r="B136" s="121" t="s">
        <v>267</v>
      </c>
      <c r="C136" s="148">
        <v>30</v>
      </c>
      <c r="D136" s="87"/>
      <c r="E136" s="91"/>
    </row>
    <row r="137" spans="1:5" s="82" customFormat="1" ht="16.5" customHeight="1" x14ac:dyDescent="0.25">
      <c r="A137" s="111" t="s">
        <v>268</v>
      </c>
      <c r="B137" s="121" t="s">
        <v>269</v>
      </c>
      <c r="C137" s="145">
        <v>75</v>
      </c>
      <c r="D137" s="149"/>
      <c r="E137" s="91"/>
    </row>
    <row r="138" spans="1:5" s="82" customFormat="1" ht="16.5" customHeight="1" x14ac:dyDescent="0.25">
      <c r="A138" s="111" t="s">
        <v>270</v>
      </c>
      <c r="B138" s="78" t="s">
        <v>271</v>
      </c>
      <c r="C138" s="145">
        <v>50</v>
      </c>
      <c r="D138" s="149"/>
      <c r="E138" s="91"/>
    </row>
    <row r="139" spans="1:5" s="82" customFormat="1" ht="16.5" customHeight="1" x14ac:dyDescent="0.25">
      <c r="A139" s="111" t="s">
        <v>272</v>
      </c>
      <c r="B139" s="78" t="s">
        <v>273</v>
      </c>
      <c r="C139" s="145">
        <v>50</v>
      </c>
      <c r="D139" s="149"/>
      <c r="E139" s="91"/>
    </row>
    <row r="140" spans="1:5" s="82" customFormat="1" ht="16.5" customHeight="1" x14ac:dyDescent="0.25">
      <c r="A140" s="111" t="s">
        <v>274</v>
      </c>
      <c r="B140" s="78" t="s">
        <v>275</v>
      </c>
      <c r="C140" s="145">
        <v>25</v>
      </c>
      <c r="D140" s="149"/>
      <c r="E140" s="91"/>
    </row>
    <row r="141" spans="1:5" s="82" customFormat="1" ht="16.5" customHeight="1" x14ac:dyDescent="0.25">
      <c r="A141" s="111" t="s">
        <v>276</v>
      </c>
      <c r="B141" s="78" t="s">
        <v>277</v>
      </c>
      <c r="C141" s="145">
        <v>25</v>
      </c>
      <c r="D141" s="149"/>
      <c r="E141" s="91"/>
    </row>
    <row r="142" spans="1:5" s="82" customFormat="1" ht="16.5" customHeight="1" x14ac:dyDescent="0.25">
      <c r="A142" s="111" t="s">
        <v>278</v>
      </c>
      <c r="B142" s="150" t="s">
        <v>279</v>
      </c>
      <c r="C142" s="151">
        <v>10</v>
      </c>
      <c r="D142" s="149"/>
      <c r="E142" s="91"/>
    </row>
    <row r="143" spans="1:5" ht="16.5" customHeight="1" x14ac:dyDescent="0.25">
      <c r="A143" s="183" t="s">
        <v>280</v>
      </c>
      <c r="B143" s="184"/>
      <c r="C143" s="184"/>
      <c r="D143" s="185"/>
      <c r="E143" s="152"/>
    </row>
    <row r="144" spans="1:5" x14ac:dyDescent="0.25">
      <c r="A144" s="153"/>
      <c r="B144" s="153"/>
      <c r="C144" s="153"/>
      <c r="D144" s="153"/>
      <c r="E144" s="154"/>
    </row>
    <row r="145" spans="1:5" x14ac:dyDescent="0.25">
      <c r="A145" s="155"/>
      <c r="B145" s="156"/>
      <c r="C145" s="156"/>
      <c r="D145" s="157"/>
      <c r="E145" s="156"/>
    </row>
    <row r="146" spans="1:5" x14ac:dyDescent="0.25">
      <c r="A146" s="155"/>
      <c r="B146" s="156"/>
      <c r="C146" s="156"/>
      <c r="D146" s="157"/>
      <c r="E146" s="156"/>
    </row>
    <row r="147" spans="1:5" x14ac:dyDescent="0.25">
      <c r="A147" s="155"/>
      <c r="B147" s="156"/>
      <c r="C147" s="156"/>
      <c r="D147" s="157"/>
      <c r="E147" s="158"/>
    </row>
    <row r="148" spans="1:5" x14ac:dyDescent="0.25">
      <c r="A148" s="155"/>
      <c r="B148" s="156"/>
      <c r="C148" s="156"/>
      <c r="D148" s="157"/>
      <c r="E148" s="158"/>
    </row>
    <row r="149" spans="1:5" x14ac:dyDescent="0.25">
      <c r="A149" s="155"/>
      <c r="B149" s="156"/>
      <c r="C149" s="156"/>
      <c r="D149" s="157"/>
      <c r="E149" s="158"/>
    </row>
    <row r="150" spans="1:5" x14ac:dyDescent="0.25">
      <c r="A150" s="155"/>
      <c r="B150" s="156"/>
      <c r="C150" s="156"/>
      <c r="D150" s="157"/>
      <c r="E150" s="159"/>
    </row>
    <row r="151" spans="1:5" x14ac:dyDescent="0.25">
      <c r="A151" s="155"/>
      <c r="B151" s="156"/>
      <c r="C151" s="156"/>
      <c r="D151" s="157"/>
      <c r="E151" s="158"/>
    </row>
    <row r="152" spans="1:5" x14ac:dyDescent="0.25">
      <c r="A152" s="155"/>
      <c r="B152" s="156"/>
      <c r="C152" s="156"/>
      <c r="D152" s="157"/>
      <c r="E152" s="156"/>
    </row>
    <row r="153" spans="1:5" x14ac:dyDescent="0.25">
      <c r="A153" s="155"/>
      <c r="B153" s="156"/>
      <c r="C153" s="156"/>
      <c r="D153" s="157"/>
      <c r="E153" s="158"/>
    </row>
    <row r="154" spans="1:5" x14ac:dyDescent="0.25">
      <c r="A154" s="155"/>
      <c r="B154" s="156"/>
      <c r="C154" s="156"/>
      <c r="D154" s="157"/>
      <c r="E154" s="158"/>
    </row>
    <row r="155" spans="1:5" x14ac:dyDescent="0.25">
      <c r="A155" s="155"/>
      <c r="B155" s="156"/>
      <c r="C155" s="156"/>
      <c r="D155" s="157"/>
      <c r="E155" s="158"/>
    </row>
    <row r="156" spans="1:5" x14ac:dyDescent="0.25">
      <c r="A156" s="155"/>
      <c r="B156" s="156"/>
      <c r="C156" s="156"/>
      <c r="D156" s="157"/>
      <c r="E156" s="158"/>
    </row>
    <row r="157" spans="1:5" x14ac:dyDescent="0.25">
      <c r="A157" s="155"/>
      <c r="B157" s="156"/>
      <c r="C157" s="156"/>
      <c r="D157" s="157"/>
      <c r="E157" s="158"/>
    </row>
    <row r="158" spans="1:5" x14ac:dyDescent="0.25">
      <c r="A158" s="155"/>
      <c r="B158" s="156"/>
      <c r="C158" s="156"/>
      <c r="D158" s="157"/>
      <c r="E158" s="158"/>
    </row>
    <row r="159" spans="1:5" x14ac:dyDescent="0.25">
      <c r="A159" s="68"/>
      <c r="B159" s="156"/>
      <c r="C159" s="156"/>
      <c r="D159" s="157"/>
      <c r="E159" s="158"/>
    </row>
    <row r="160" spans="1:5" x14ac:dyDescent="0.25">
      <c r="A160" s="68" t="s">
        <v>41</v>
      </c>
      <c r="B160" s="165"/>
      <c r="C160" s="166"/>
      <c r="D160" s="157"/>
      <c r="E160" s="158"/>
    </row>
  </sheetData>
  <mergeCells count="28">
    <mergeCell ref="B123:E123"/>
    <mergeCell ref="B131:E131"/>
    <mergeCell ref="B134:E134"/>
    <mergeCell ref="A143:D143"/>
    <mergeCell ref="B82:E82"/>
    <mergeCell ref="B88:E88"/>
    <mergeCell ref="B89:E89"/>
    <mergeCell ref="A111:D111"/>
    <mergeCell ref="B113:E113"/>
    <mergeCell ref="B121:E121"/>
    <mergeCell ref="B78:E78"/>
    <mergeCell ref="B10:E10"/>
    <mergeCell ref="B16:E16"/>
    <mergeCell ref="B21:E21"/>
    <mergeCell ref="B27:E27"/>
    <mergeCell ref="B34:E34"/>
    <mergeCell ref="A38:D38"/>
    <mergeCell ref="B40:E40"/>
    <mergeCell ref="B42:E42"/>
    <mergeCell ref="B58:E58"/>
    <mergeCell ref="B60:E60"/>
    <mergeCell ref="B75:E75"/>
    <mergeCell ref="B9:E9"/>
    <mergeCell ref="B2:E2"/>
    <mergeCell ref="C3:D3"/>
    <mergeCell ref="C4:D4"/>
    <mergeCell ref="C5:D5"/>
    <mergeCell ref="A7:D7"/>
  </mergeCells>
  <pageMargins left="0.6692913385826772" right="0.39370078740157483" top="0.82677165354330717" bottom="0.82677165354330717" header="0.51181102362204722" footer="0.31496062992125984"/>
  <pageSetup paperSize="9" fitToHeight="0" orientation="portrait" r:id="rId1"/>
  <headerFooter alignWithMargins="0">
    <oddHeader>&amp;L&amp;"Arial,Normal"&amp;10Tilbudsliste - Poster</oddHeader>
    <oddFooter xml:space="preserve">&amp;L&amp;"Arial,Normal"&amp;9LAR Byggemodning af Rosinfelt - 13 grunde&amp;R&amp;"Arial,Normal"&amp;9&amp;P af 8 </oddFooter>
  </headerFooter>
  <rowBreaks count="5" manualBreakCount="5">
    <brk id="7" max="4" man="1"/>
    <brk id="38" max="16383" man="1"/>
    <brk id="86" max="16383" man="1"/>
    <brk id="111" max="16383" man="1"/>
    <brk id="1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Forside og udskrivning</vt:lpstr>
      <vt:lpstr>Tro og love-erklæring</vt:lpstr>
      <vt:lpstr>Hovedposter</vt:lpstr>
      <vt:lpstr>Poster</vt:lpstr>
      <vt:lpstr>Poster!Print_Area</vt:lpstr>
    </vt:vector>
  </TitlesOfParts>
  <Company>Hedeselskabet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LAHS - Laura Horup Sørensen</dc:creator>
  <cp:lastModifiedBy>LAHS - Laura Horup Sørensen</cp:lastModifiedBy>
  <dcterms:created xsi:type="dcterms:W3CDTF">2016-04-20T08:13:31Z</dcterms:created>
  <dcterms:modified xsi:type="dcterms:W3CDTF">2016-04-25T12:18:46Z</dcterms:modified>
</cp:coreProperties>
</file>